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https://localgovmv-my.sharepoint.com/personal/shifana_ar_kulhudhuffushicity_gov_mv/Documents/BIDS/2024/28. PC-266.2024.W-23 Mangrove Platform Project [Aisha]/02. Iulaan and Bid Book/EIA report and BOQ/"/>
    </mc:Choice>
  </mc:AlternateContent>
  <xr:revisionPtr revIDLastSave="0" documentId="8_{4F79AE6A-9F9B-4D5D-99E8-A57A474ABCD2}" xr6:coauthVersionLast="47" xr6:coauthVersionMax="47" xr10:uidLastSave="{00000000-0000-0000-0000-000000000000}"/>
  <bookViews>
    <workbookView xWindow="-108" yWindow="-108" windowWidth="23256" windowHeight="12576" activeTab="1" xr2:uid="{00000000-000D-0000-FFFF-FFFF00000000}"/>
  </bookViews>
  <sheets>
    <sheet name="SUMMARY" sheetId="3" r:id="rId1"/>
    <sheet name="BOQ" sheetId="1" r:id="rId2"/>
  </sheets>
  <definedNames>
    <definedName name="_xlnm.Print_Area" localSheetId="1">BOQ!$A$1:$F$434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0" i="1" l="1"/>
  <c r="F267" i="1"/>
  <c r="K264" i="1"/>
  <c r="J266" i="1"/>
  <c r="F231" i="1"/>
  <c r="F226" i="1"/>
  <c r="F223" i="1"/>
  <c r="F192" i="1"/>
  <c r="F191" i="1"/>
  <c r="F188" i="1"/>
  <c r="F187" i="1"/>
  <c r="F183" i="1"/>
  <c r="F182" i="1"/>
  <c r="F178" i="1"/>
  <c r="F176" i="1"/>
  <c r="F165" i="1"/>
  <c r="F162" i="1"/>
  <c r="F161" i="1"/>
  <c r="F158" i="1"/>
  <c r="F155" i="1"/>
  <c r="F154" i="1"/>
  <c r="F129" i="1"/>
  <c r="F70" i="1"/>
  <c r="F418" i="1"/>
  <c r="F408" i="1"/>
  <c r="F24" i="1"/>
  <c r="F433" i="1"/>
  <c r="F362" i="1"/>
  <c r="F366" i="1"/>
  <c r="F370" i="1"/>
  <c r="F361" i="1"/>
  <c r="F369" i="1"/>
  <c r="F365" i="1"/>
  <c r="F360" i="1"/>
  <c r="F389" i="1" s="1"/>
  <c r="F390" i="1" s="1"/>
  <c r="C12" i="3" s="1"/>
  <c r="F239" i="1"/>
  <c r="F232" i="1"/>
  <c r="F233" i="1"/>
  <c r="F230" i="1"/>
  <c r="F224" i="1"/>
  <c r="F225" i="1"/>
  <c r="F218" i="1"/>
  <c r="F251" i="1" s="1"/>
  <c r="F252" i="1" s="1"/>
  <c r="C9" i="3" s="1"/>
  <c r="F142" i="1"/>
  <c r="F139" i="1"/>
  <c r="F136" i="1"/>
  <c r="F135" i="1"/>
  <c r="F132" i="1"/>
  <c r="F128" i="1"/>
  <c r="F121" i="1"/>
  <c r="F75" i="1"/>
  <c r="F69" i="1"/>
  <c r="F61" i="1"/>
  <c r="F30" i="1"/>
  <c r="F27" i="1"/>
  <c r="B13" i="3"/>
  <c r="B12" i="3"/>
  <c r="B11" i="3"/>
  <c r="B10" i="3"/>
  <c r="B9" i="3"/>
  <c r="B8" i="3"/>
  <c r="B7" i="3"/>
  <c r="B6" i="3"/>
  <c r="D312" i="1"/>
  <c r="F312" i="1"/>
  <c r="F266" i="1"/>
  <c r="F294" i="1"/>
  <c r="F295" i="1" s="1"/>
  <c r="C10" i="3" s="1"/>
  <c r="F340" i="1"/>
  <c r="F341" i="1"/>
  <c r="C11" i="3"/>
  <c r="F47" i="1"/>
  <c r="F48" i="1" s="1"/>
  <c r="C6" i="3" s="1"/>
  <c r="F434" i="1"/>
  <c r="C13" i="3"/>
  <c r="F203" i="1" l="1"/>
  <c r="F204" i="1" s="1"/>
  <c r="C8" i="3" s="1"/>
  <c r="C14" i="3" s="1"/>
  <c r="F99" i="1"/>
  <c r="F100" i="1" s="1"/>
  <c r="C7" i="3" s="1"/>
</calcChain>
</file>

<file path=xl/sharedStrings.xml><?xml version="1.0" encoding="utf-8"?>
<sst xmlns="http://schemas.openxmlformats.org/spreadsheetml/2006/main" count="353" uniqueCount="233">
  <si>
    <t>GENERAL NOTES</t>
  </si>
  <si>
    <t>Abbreviations</t>
  </si>
  <si>
    <t>m - Metre</t>
  </si>
  <si>
    <t>Nos - Numbers</t>
  </si>
  <si>
    <t>m² - Cubic Metre</t>
  </si>
  <si>
    <t>m³ - Square Metre</t>
  </si>
  <si>
    <t>lm - Linear Metre</t>
  </si>
  <si>
    <t>Kgs - Kilograms</t>
  </si>
  <si>
    <t>Incl. - Including</t>
  </si>
  <si>
    <t>mm - Millimetre</t>
  </si>
  <si>
    <t>SS - Stainless Steel</t>
  </si>
  <si>
    <t>Gl - Galvanised Steel</t>
  </si>
  <si>
    <t>Item</t>
  </si>
  <si>
    <t>m²</t>
  </si>
  <si>
    <t>Description</t>
  </si>
  <si>
    <t>Unit</t>
  </si>
  <si>
    <t>Qty</t>
  </si>
  <si>
    <t>Rate</t>
  </si>
  <si>
    <t>Total</t>
  </si>
  <si>
    <t>PRELIMINARIES</t>
  </si>
  <si>
    <t>Allow for all on and off site management cost including costs of foreman and assistants, temporary services, telephone, fax, hoardings and similar.</t>
  </si>
  <si>
    <t>Site Management Cost</t>
  </si>
  <si>
    <t>1)</t>
  </si>
  <si>
    <t>Sign Boards</t>
  </si>
  <si>
    <t>Allow for Sign boards</t>
  </si>
  <si>
    <t>Clean-Up</t>
  </si>
  <si>
    <t>Allow for cleanup of completed works and site upon completion</t>
  </si>
  <si>
    <t>BILL No: 01 - PRELIMINERIES</t>
  </si>
  <si>
    <t>TOTAL OF BILL No: 01 - Carried over to summary</t>
  </si>
  <si>
    <t>BILL NO: 02</t>
  </si>
  <si>
    <t>BILL NO: 01</t>
  </si>
  <si>
    <t>GROUND WORKS</t>
  </si>
  <si>
    <t xml:space="preserve">General </t>
  </si>
  <si>
    <t>(a) Rates shall include for: levelling, Grading, Trimming,</t>
  </si>
  <si>
    <t>Compacting to faces of excavation, keeping sides plumb,</t>
  </si>
  <si>
    <t>backfilling, consolidating and disposing surplus soil.</t>
  </si>
  <si>
    <t>Site Clearing</t>
  </si>
  <si>
    <t>Clearing site including trees less than 0.5m girth complete</t>
  </si>
  <si>
    <t>with situmps and roots.</t>
  </si>
  <si>
    <t>Excavation</t>
  </si>
  <si>
    <t>(a) Excavation quantities are measured to the faces of</t>
  </si>
  <si>
    <t>concrete members. Rates shall include for all additional</t>
  </si>
  <si>
    <t>excavation required to place the formwork.</t>
  </si>
  <si>
    <t>Excavation for</t>
  </si>
  <si>
    <t>Back Filling</t>
  </si>
  <si>
    <t>(a) Rates shall include for levelling, grading, trimming and</t>
  </si>
  <si>
    <t>compacting.</t>
  </si>
  <si>
    <t>BILL NO: 03</t>
  </si>
  <si>
    <t>CONCRETE</t>
  </si>
  <si>
    <t>(a) Rates shall include for: placing in position; making good</t>
  </si>
  <si>
    <t>after removal of formwork and casting in all required items</t>
  </si>
  <si>
    <t>to conform to structural and excavated tolerences</t>
  </si>
  <si>
    <t>(b) Rates shall include making and transporting of formwork,</t>
  </si>
  <si>
    <t>oil, nails</t>
  </si>
  <si>
    <t>(c) Mix ratio for reinforced concrete shall be 1:2:3</t>
  </si>
  <si>
    <t>and lean concrete shall be 1:2:6 by volume.</t>
  </si>
  <si>
    <t>(d) Rates shall include for: cleaning, fabrication,</t>
  </si>
  <si>
    <t>placing, the provision for all necessary temporary</t>
  </si>
  <si>
    <t>fixings and supports including tie wire and chair</t>
  </si>
  <si>
    <t>supports, laps and wastage</t>
  </si>
  <si>
    <t>(e) All reinforcing bars shall be high strength bars</t>
  </si>
  <si>
    <t>Allow for concrete testing</t>
  </si>
  <si>
    <t>m³</t>
  </si>
  <si>
    <t>Reinforced Concrete</t>
  </si>
  <si>
    <t>Columns</t>
  </si>
  <si>
    <t>Attached Beams</t>
  </si>
  <si>
    <t>Water proofing</t>
  </si>
  <si>
    <t>Apply slurry type water proofing to all surfaces of concrete</t>
  </si>
  <si>
    <t>BILL No: 02 - GROUND WORKS</t>
  </si>
  <si>
    <t>BILL No: 03 - CONCRETE</t>
  </si>
  <si>
    <t>TOTAL OF BILL No: 03 - Carried over to summary</t>
  </si>
  <si>
    <t>TOTAL OF BILL No: 02 - Carried over to summary</t>
  </si>
  <si>
    <t>BILL NO: 04</t>
  </si>
  <si>
    <t>(b) Rates shall include for all polishing and finishing as specified</t>
  </si>
  <si>
    <t>(c)  Rates shall include for fabrication and erection and temporary supports and fixing into position</t>
  </si>
  <si>
    <t>(a) Rates shall include for: all fabrication work, welding, marking, drilling for bolts including those securing timbers, steel plates, bolts, nuts and any type of washer, riveted work, counter sinking and tapping for bolts or machine screws.</t>
  </si>
  <si>
    <t>Timber roof structure, including all fixings and complete as shown in the drawings to;</t>
  </si>
  <si>
    <t>m</t>
  </si>
  <si>
    <t>BILL NO: 05</t>
  </si>
  <si>
    <t>(a) Rates shall include for: fair edges,dressing over</t>
  </si>
  <si>
    <t>angel fillets, turning into grooves, all other labours,</t>
  </si>
  <si>
    <t>circular edges, nails, screws and other fixings and</t>
  </si>
  <si>
    <t>laps.</t>
  </si>
  <si>
    <t>BILL No: 04 - METAL AND TIMBER WORKS</t>
  </si>
  <si>
    <t>TOTAL OF BILL No: 04 - Carried over to summary</t>
  </si>
  <si>
    <t>Footings</t>
  </si>
  <si>
    <t>Rate shall include for welded Angle piece as per the detailed drawing:</t>
  </si>
  <si>
    <t>Foundation Pad - (F1)</t>
  </si>
  <si>
    <t>Rate shall include for the reniforcement works and formworks  as per the detailed drawings:</t>
  </si>
  <si>
    <t>Beam -B1</t>
  </si>
  <si>
    <t>Beam -B2</t>
  </si>
  <si>
    <t>3.2.1</t>
  </si>
  <si>
    <t>3.2.2</t>
  </si>
  <si>
    <t>3.2.3</t>
  </si>
  <si>
    <t>3.2.4</t>
  </si>
  <si>
    <t>below ground level in accordance withsite engineer instructions.</t>
  </si>
  <si>
    <t>Footing pad F-1</t>
  </si>
  <si>
    <t>SUMMARY OF BILL OF QUANTITIES</t>
  </si>
  <si>
    <t>Bill No</t>
  </si>
  <si>
    <t>Amount</t>
  </si>
  <si>
    <t>Timber Deck, including all fixings and complete as shown in the drawings to;</t>
  </si>
  <si>
    <t>Deck Boards</t>
  </si>
  <si>
    <t>12mm x150316 hex Bolts</t>
  </si>
  <si>
    <t>nos</t>
  </si>
  <si>
    <t>25mm Facia Boards</t>
  </si>
  <si>
    <t>ROOF COVERING</t>
  </si>
  <si>
    <t>BILL NO: 06</t>
  </si>
  <si>
    <t>PAINTING</t>
  </si>
  <si>
    <t>(a) Rates shall include for: the provision, erection and</t>
  </si>
  <si>
    <t>removal of scaffolding, preparation, rubbing down between</t>
  </si>
  <si>
    <t>coats and similar work, the protection and / or masking</t>
  </si>
  <si>
    <t>floors, fittings and similar works</t>
  </si>
  <si>
    <t>(b) All painting work shall be in accordance with the</t>
  </si>
  <si>
    <t>specifications</t>
  </si>
  <si>
    <t>Timber Railing</t>
  </si>
  <si>
    <t>Wood Lacquer paint of railing</t>
  </si>
  <si>
    <t>BILL No: 06 - PAINTING</t>
  </si>
  <si>
    <t>TOTAL OF BILL No: 06 - Carried over to summary</t>
  </si>
  <si>
    <t>BILL NO: 07</t>
  </si>
  <si>
    <t>ELECTRICAL INSTALLATIONS</t>
  </si>
  <si>
    <t>(a) Rates shall include for: screws, nails, bolts, nuts,</t>
  </si>
  <si>
    <t>standard cable fixing or supporting clips, brackets, straps,</t>
  </si>
  <si>
    <t>rivets, plugs and all incidential accessories.</t>
  </si>
  <si>
    <t>(b) Rates for work in trench shall include for: excavation,</t>
  </si>
  <si>
    <t>maintaining faces of excavations, backfilling, compaction,</t>
  </si>
  <si>
    <t>appropriate cable covers, warning tape and disposal of</t>
  </si>
  <si>
    <t>surplus spoil.</t>
  </si>
  <si>
    <t>Electrical wiring</t>
  </si>
  <si>
    <t>points</t>
  </si>
  <si>
    <t>Lighting</t>
  </si>
  <si>
    <t>Light switches</t>
  </si>
  <si>
    <t>Rubber Fenders</t>
  </si>
  <si>
    <t xml:space="preserve"> TIMBER AND ALLIED WORKS</t>
  </si>
  <si>
    <t>ALLIED WORKS</t>
  </si>
  <si>
    <t>4.5.1</t>
  </si>
  <si>
    <t>BILL No: 05 - ROOF COVERING</t>
  </si>
  <si>
    <t>TOTAL OF BILL No: 05 - Carried over to summary</t>
  </si>
  <si>
    <t>BILL No: 07 - ROOF COVERING</t>
  </si>
  <si>
    <t>TOTAL OF BILL No: 07 - Carried over to summary</t>
  </si>
  <si>
    <t>BILL NO: 08</t>
  </si>
  <si>
    <t>TENDERER'S ADJUSTMENTS</t>
  </si>
  <si>
    <t>(a) Provide detail description of work items under each bill</t>
  </si>
  <si>
    <t>and insert extra page if required</t>
  </si>
  <si>
    <t>Premilinaries - Bill no:1</t>
  </si>
  <si>
    <t>Ground works - Bill no:2</t>
  </si>
  <si>
    <t>Concrete - Bill no:3</t>
  </si>
  <si>
    <t>ADDITIONAL TOTAL</t>
  </si>
  <si>
    <t>ADDITIONS</t>
  </si>
  <si>
    <t>OMISSIONS</t>
  </si>
  <si>
    <t>8.1.1</t>
  </si>
  <si>
    <t>8.1.2</t>
  </si>
  <si>
    <t>8.1.3</t>
  </si>
  <si>
    <t>8.1.4</t>
  </si>
  <si>
    <t>8.1.5</t>
  </si>
  <si>
    <t>8.1.6</t>
  </si>
  <si>
    <t>8.1.7</t>
  </si>
  <si>
    <t>8.2.1</t>
  </si>
  <si>
    <t>8.2.2</t>
  </si>
  <si>
    <t>8.2.3</t>
  </si>
  <si>
    <t>8.2.4</t>
  </si>
  <si>
    <t>8.2.5</t>
  </si>
  <si>
    <t>8.2.6</t>
  </si>
  <si>
    <t>8.2.7</t>
  </si>
  <si>
    <t>OMISSIONS TOTAL</t>
  </si>
  <si>
    <t>BILL No: 08 - TENDERER'S ADJUSTMENTS</t>
  </si>
  <si>
    <t>TOTAL OF BILL No: 08 - Carried over to summary</t>
  </si>
  <si>
    <t xml:space="preserve"> Timber and allied works - Bill no: 4</t>
  </si>
  <si>
    <t>Roof Covering  - Bill no:5</t>
  </si>
  <si>
    <t>Painting - Bill no:6</t>
  </si>
  <si>
    <t>Electrical installations - Bill no:7</t>
  </si>
  <si>
    <r>
      <t>GRAND TOTAL</t>
    </r>
    <r>
      <rPr>
        <b/>
        <i/>
        <sz val="11"/>
        <color theme="1"/>
        <rFont val="Calibri"/>
        <family val="2"/>
        <scheme val="minor"/>
      </rPr>
      <t xml:space="preserve"> carried to form of bid</t>
    </r>
  </si>
  <si>
    <t>BILL OF QUANTITY</t>
  </si>
  <si>
    <t>socket swich with cover,box</t>
  </si>
  <si>
    <t>Febricate and install "MOORING BOLLARDS ss " as per the client specification</t>
  </si>
  <si>
    <t>Wiring with 2.5mm2 cable to lighting</t>
  </si>
  <si>
    <t>Footing pad F-2</t>
  </si>
  <si>
    <t xml:space="preserve">Backfilling to get level of </t>
  </si>
  <si>
    <t>Foundation Pad - (F2)</t>
  </si>
  <si>
    <t>Column -C1 encased with Di 200 PVC pipe</t>
  </si>
  <si>
    <t>HA.KULHUFFUSHI KULI JETTY</t>
  </si>
  <si>
    <t>Ramp</t>
  </si>
  <si>
    <t>Slab 150mm thick</t>
  </si>
  <si>
    <t>Formwork</t>
  </si>
  <si>
    <t>General</t>
  </si>
  <si>
    <t>(a) Exposed surface shall have fair finish while remaining may have rough finish, and must be secured in a highly precise manner guaranteeing straight and smooth concrete edges</t>
  </si>
  <si>
    <t>(b) Timber used for unexposed concrete surface shall sound dressed and seasoned good quality common timber while for exposed concrete surfaces dressed and matched boards uniformly thick and not more than 250mm wide.</t>
  </si>
  <si>
    <t>(c) Plywood used for forms shall be of commercial standard, moisture resistane conrete form plywood not less than 6mm thick and atleast 12mm thick.</t>
  </si>
  <si>
    <t>(d) Rates shall include for; all necessary boarding,supports, erecting, framing, temporary cambering cutting, perforations for reinforcing bars, bolts,straps,ties, hangers, pipes and removal of  formwork.</t>
  </si>
  <si>
    <t>4.1.1</t>
  </si>
  <si>
    <t>4.1.2</t>
  </si>
  <si>
    <t>4.2.1</t>
  </si>
  <si>
    <t>4.3.1</t>
  </si>
  <si>
    <t>4.3.2</t>
  </si>
  <si>
    <t>4.4.1</t>
  </si>
  <si>
    <t>Reinforcement</t>
  </si>
  <si>
    <t xml:space="preserve"> (a) All reinforcement bars except 6mm dia bars shall be of deformed high strength bars. 6mm bars shall be round mild steel bars. </t>
  </si>
  <si>
    <t>(b) Binding wire shall be of 1.6 mm or 1.4 mm soft iron wire.</t>
  </si>
  <si>
    <t>(c) Rates shall include for distribution steel, cleaning,  fabrication, placing, the provision for all necessary temporary fixings, and supports including chairs and binding wire, laps and wastage.</t>
  </si>
  <si>
    <t>16mm dia deformed bars</t>
  </si>
  <si>
    <t>kg</t>
  </si>
  <si>
    <t>Pad footing, 1000 x 1000 x 250mm, F1</t>
  </si>
  <si>
    <t>10mm dia deformed bars</t>
  </si>
  <si>
    <t>Pad footing, 800 x 800 x 250mm, F2</t>
  </si>
  <si>
    <t>Mainstructure</t>
  </si>
  <si>
    <t>Ground Floor</t>
  </si>
  <si>
    <t>6mm dia deformed bars</t>
  </si>
  <si>
    <t>5.1.1</t>
  </si>
  <si>
    <t>5.1.2</t>
  </si>
  <si>
    <t>5.2.1</t>
  </si>
  <si>
    <t>5.2.2</t>
  </si>
  <si>
    <t>Column, Di 200mm, C1</t>
  </si>
  <si>
    <t>6.1.1</t>
  </si>
  <si>
    <t>6.2.1</t>
  </si>
  <si>
    <t>6.1.2</t>
  </si>
  <si>
    <t xml:space="preserve">Timber Railing @ the height of 1100mm in both sides as per the detailed drawing </t>
  </si>
  <si>
    <t>Timber railing (timber balau )</t>
  </si>
  <si>
    <t>Timber Deck (timber balau )</t>
  </si>
  <si>
    <t>200x75mm Timber boards</t>
  </si>
  <si>
    <t>8mm x150316 hex Bolts</t>
  </si>
  <si>
    <t>100 x 100mm timber column</t>
  </si>
  <si>
    <t>Timber Roof structure(timber balau )</t>
  </si>
  <si>
    <t>50 x 200mm timber beam</t>
  </si>
  <si>
    <t>50 x 200mm timber rafter</t>
  </si>
  <si>
    <t>Roofing , inclusive of all fixtures,fixed in accordance with site engineer instructions</t>
  </si>
  <si>
    <t>Joint cap</t>
  </si>
  <si>
    <t>mainconection D bourd ( etc) including shed</t>
  </si>
  <si>
    <t>item</t>
  </si>
  <si>
    <t>Wiring with 2.5mm2 cable to socket swich</t>
  </si>
  <si>
    <t>Wall mount light (weatherproof) jetty</t>
  </si>
  <si>
    <t>stair light ( waterproof) hut</t>
  </si>
  <si>
    <t>photocell sensor</t>
  </si>
  <si>
    <t>GI 75x75 angle</t>
  </si>
  <si>
    <t>reinforced concrete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</si>
</sst>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_);\(0\)"/>
    <numFmt numFmtId="166" formatCode="\(0\)"/>
    <numFmt numFmtId="167" formatCode="_(* #,##0_);_(* \(#,##0\);_(* &quot;&quot;??_);_(@_)"/>
  </numFmts>
  <fonts count="15" x14ac:knownFonts="1">
    <font>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u/>
      <sz val="11"/>
      <name val="Calibri"/>
      <family val="2"/>
      <scheme val="minor"/>
    </font>
    <font>
      <b/>
      <u/>
      <sz val="11"/>
      <name val="Calibri"/>
      <family val="2"/>
      <scheme val="minor"/>
    </font>
    <font>
      <b/>
      <i/>
      <sz val="11"/>
      <name val="Calibri"/>
      <family val="2"/>
      <scheme val="minor"/>
    </font>
    <font>
      <sz val="11"/>
      <color rgb="FFFF0000"/>
      <name val="Calibri"/>
      <family val="2"/>
      <scheme val="minor"/>
    </font>
    <font>
      <b/>
      <sz val="11"/>
      <color theme="1"/>
      <name val="Calibri"/>
      <family val="2"/>
      <scheme val="minor"/>
    </font>
    <font>
      <sz val="8"/>
      <name val="Calibri"/>
      <family val="2"/>
      <scheme val="minor"/>
    </font>
    <font>
      <b/>
      <i/>
      <sz val="11"/>
      <color theme="1"/>
      <name val="Calibri"/>
      <family val="2"/>
      <scheme val="minor"/>
    </font>
    <font>
      <b/>
      <sz val="16"/>
      <name val="Times New Roman"/>
      <family val="1"/>
    </font>
    <font>
      <sz val="11"/>
      <name val="Calibri"/>
      <family val="2"/>
    </font>
    <font>
      <b/>
      <sz val="10"/>
      <name val="Arial"/>
      <family val="2"/>
    </font>
    <font>
      <sz val="11"/>
      <color rgb="FF92D05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s>
  <borders count="24">
    <border>
      <left/>
      <right/>
      <top/>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s>
  <cellStyleXfs count="4">
    <xf numFmtId="0" fontId="0" fillId="0" borderId="0"/>
    <xf numFmtId="43" fontId="1" fillId="0" borderId="0" applyFont="0" applyFill="0" applyBorder="0" applyAlignment="0" applyProtection="0"/>
    <xf numFmtId="43" fontId="1" fillId="0" borderId="0" applyFont="0" applyFill="0" applyBorder="0" applyAlignment="0" applyProtection="0"/>
    <xf numFmtId="0" fontId="13" fillId="0" borderId="0" applyFont="0" applyFill="0" applyBorder="0" applyAlignment="0" applyProtection="0"/>
  </cellStyleXfs>
  <cellXfs count="96">
    <xf numFmtId="0" fontId="0" fillId="0" borderId="0" xfId="0"/>
    <xf numFmtId="0" fontId="3" fillId="0" borderId="0" xfId="0" applyFont="1"/>
    <xf numFmtId="43" fontId="3" fillId="0" borderId="2" xfId="1" applyFont="1" applyFill="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left" vertical="top" wrapText="1"/>
    </xf>
    <xf numFmtId="43" fontId="3" fillId="0" borderId="0" xfId="1"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wrapText="1"/>
    </xf>
    <xf numFmtId="0" fontId="5" fillId="0" borderId="2" xfId="0" applyFont="1" applyBorder="1" applyAlignment="1">
      <alignment vertical="center" wrapText="1"/>
    </xf>
    <xf numFmtId="0" fontId="3" fillId="0" borderId="2" xfId="0" applyFont="1" applyBorder="1" applyAlignment="1">
      <alignment vertical="center" wrapText="1"/>
    </xf>
    <xf numFmtId="43" fontId="3" fillId="0" borderId="0" xfId="1" applyFont="1" applyFill="1" applyBorder="1" applyAlignment="1">
      <alignment vertical="center"/>
    </xf>
    <xf numFmtId="0" fontId="3" fillId="0" borderId="0" xfId="0" applyFont="1" applyAlignment="1">
      <alignment horizontal="right"/>
    </xf>
    <xf numFmtId="43" fontId="2" fillId="0" borderId="3" xfId="1" applyFont="1" applyFill="1" applyBorder="1" applyAlignment="1">
      <alignment horizontal="center" vertical="center"/>
    </xf>
    <xf numFmtId="0" fontId="2" fillId="0" borderId="3" xfId="0" applyFont="1" applyBorder="1" applyAlignment="1">
      <alignment horizontal="center" vertical="center"/>
    </xf>
    <xf numFmtId="0" fontId="3" fillId="0" borderId="7" xfId="0" applyFont="1" applyBorder="1" applyAlignment="1">
      <alignment horizontal="right"/>
    </xf>
    <xf numFmtId="43" fontId="3" fillId="0" borderId="4" xfId="1" applyFont="1" applyFill="1" applyBorder="1" applyAlignment="1">
      <alignment horizontal="center" vertical="center"/>
    </xf>
    <xf numFmtId="0" fontId="3" fillId="0" borderId="4" xfId="0" applyFont="1" applyBorder="1" applyAlignment="1">
      <alignment horizontal="center" vertical="center"/>
    </xf>
    <xf numFmtId="0" fontId="2" fillId="2" borderId="5" xfId="0" applyFont="1" applyFill="1" applyBorder="1" applyAlignment="1">
      <alignment horizontal="center"/>
    </xf>
    <xf numFmtId="0" fontId="3" fillId="0" borderId="2" xfId="0" applyFont="1" applyBorder="1" applyAlignment="1">
      <alignment horizontal="right"/>
    </xf>
    <xf numFmtId="164" fontId="2" fillId="0" borderId="2" xfId="0" applyNumberFormat="1" applyFont="1" applyBorder="1" applyAlignment="1">
      <alignment horizontal="right"/>
    </xf>
    <xf numFmtId="0" fontId="3" fillId="0" borderId="2" xfId="0" applyFont="1" applyBorder="1"/>
    <xf numFmtId="0" fontId="2" fillId="0" borderId="2" xfId="0" applyFont="1" applyBorder="1" applyAlignment="1">
      <alignment horizontal="right"/>
    </xf>
    <xf numFmtId="0" fontId="3" fillId="0" borderId="2" xfId="0" applyFont="1" applyBorder="1" applyAlignment="1">
      <alignment horizontal="right" vertical="top"/>
    </xf>
    <xf numFmtId="0" fontId="3" fillId="0" borderId="8" xfId="0" applyFont="1" applyBorder="1" applyAlignment="1">
      <alignment horizontal="right"/>
    </xf>
    <xf numFmtId="0" fontId="2" fillId="2" borderId="5" xfId="0" applyFont="1" applyFill="1" applyBorder="1" applyAlignment="1">
      <alignment horizontal="center" vertical="center" wrapText="1"/>
    </xf>
    <xf numFmtId="0" fontId="2" fillId="0" borderId="2" xfId="0" applyFont="1" applyBorder="1" applyAlignment="1">
      <alignment horizontal="center" vertical="center" wrapText="1"/>
    </xf>
    <xf numFmtId="0" fontId="4" fillId="0" borderId="2" xfId="0" applyFont="1" applyBorder="1" applyAlignment="1">
      <alignment vertical="center" wrapText="1"/>
    </xf>
    <xf numFmtId="0" fontId="3" fillId="0" borderId="8" xfId="0" applyFont="1" applyBorder="1" applyAlignment="1">
      <alignment vertical="center" wrapText="1"/>
    </xf>
    <xf numFmtId="43" fontId="2" fillId="2" borderId="5" xfId="1" applyFont="1" applyFill="1" applyBorder="1" applyAlignment="1">
      <alignment horizontal="center" vertical="center"/>
    </xf>
    <xf numFmtId="43" fontId="3" fillId="0" borderId="8" xfId="1" applyFont="1" applyFill="1" applyBorder="1" applyAlignment="1">
      <alignment horizontal="center" vertical="center"/>
    </xf>
    <xf numFmtId="0" fontId="2" fillId="2" borderId="5" xfId="0" applyFont="1" applyFill="1" applyBorder="1" applyAlignment="1">
      <alignment horizontal="center" vertical="center"/>
    </xf>
    <xf numFmtId="0" fontId="3" fillId="0" borderId="8" xfId="0" applyFont="1" applyBorder="1" applyAlignment="1">
      <alignment horizontal="center" vertical="center"/>
    </xf>
    <xf numFmtId="0" fontId="6" fillId="0" borderId="4" xfId="0" applyFont="1" applyBorder="1" applyAlignment="1">
      <alignment vertical="center" wrapText="1"/>
    </xf>
    <xf numFmtId="165" fontId="3" fillId="0" borderId="2" xfId="0" applyNumberFormat="1" applyFont="1" applyBorder="1" applyAlignment="1">
      <alignment horizontal="right"/>
    </xf>
    <xf numFmtId="165" fontId="3" fillId="0" borderId="2" xfId="0" applyNumberFormat="1" applyFont="1" applyBorder="1" applyAlignment="1">
      <alignment horizontal="right" vertical="top"/>
    </xf>
    <xf numFmtId="0" fontId="2" fillId="0" borderId="6" xfId="0" applyFont="1" applyBorder="1" applyAlignment="1">
      <alignment horizontal="right"/>
    </xf>
    <xf numFmtId="0" fontId="2" fillId="0" borderId="3" xfId="0" applyFont="1" applyBorder="1" applyAlignment="1">
      <alignment vertical="center" wrapText="1"/>
    </xf>
    <xf numFmtId="165" fontId="3" fillId="0" borderId="2" xfId="0" applyNumberFormat="1" applyFont="1" applyBorder="1" applyAlignment="1">
      <alignment horizontal="right" vertical="center"/>
    </xf>
    <xf numFmtId="0" fontId="0" fillId="0" borderId="11" xfId="0" applyBorder="1" applyAlignment="1">
      <alignment vertical="center"/>
    </xf>
    <xf numFmtId="0" fontId="0" fillId="0" borderId="1" xfId="0" applyBorder="1" applyAlignment="1">
      <alignment vertical="center"/>
    </xf>
    <xf numFmtId="0" fontId="0" fillId="0" borderId="10" xfId="0" applyBorder="1" applyAlignment="1">
      <alignment vertical="center"/>
    </xf>
    <xf numFmtId="0" fontId="0" fillId="0" borderId="14" xfId="0" applyBorder="1" applyAlignment="1">
      <alignment vertical="center"/>
    </xf>
    <xf numFmtId="0" fontId="0" fillId="0" borderId="7" xfId="0" applyBorder="1" applyAlignment="1">
      <alignment vertical="center"/>
    </xf>
    <xf numFmtId="0" fontId="8" fillId="3" borderId="9"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43" fontId="7" fillId="4" borderId="20" xfId="0" applyNumberFormat="1" applyFont="1" applyFill="1" applyBorder="1" applyAlignment="1">
      <alignment horizontal="center"/>
    </xf>
    <xf numFmtId="43" fontId="0" fillId="0" borderId="17" xfId="0" applyNumberFormat="1" applyBorder="1" applyAlignment="1">
      <alignment horizontal="center" vertical="center"/>
    </xf>
    <xf numFmtId="43" fontId="0" fillId="0" borderId="18" xfId="0" applyNumberFormat="1" applyBorder="1" applyAlignment="1">
      <alignment horizontal="center"/>
    </xf>
    <xf numFmtId="43" fontId="0" fillId="0" borderId="19" xfId="0" applyNumberFormat="1" applyBorder="1" applyAlignment="1">
      <alignment horizontal="center"/>
    </xf>
    <xf numFmtId="43" fontId="5" fillId="0" borderId="1" xfId="1" applyFont="1" applyFill="1" applyBorder="1" applyAlignment="1">
      <alignment horizontal="justify" vertical="top" wrapText="1"/>
    </xf>
    <xf numFmtId="43" fontId="3" fillId="0" borderId="1" xfId="1" applyFont="1" applyFill="1" applyBorder="1"/>
    <xf numFmtId="43" fontId="3" fillId="0" borderId="2" xfId="1" applyFont="1" applyBorder="1" applyAlignment="1">
      <alignment horizontal="right"/>
    </xf>
    <xf numFmtId="43" fontId="3" fillId="0" borderId="2" xfId="1" applyFont="1" applyBorder="1" applyAlignment="1">
      <alignment horizontal="center"/>
    </xf>
    <xf numFmtId="43" fontId="3" fillId="0" borderId="1" xfId="1" applyFont="1" applyFill="1" applyBorder="1" applyAlignment="1">
      <alignment horizontal="left" vertical="top" wrapText="1"/>
    </xf>
    <xf numFmtId="43" fontId="3" fillId="0" borderId="2" xfId="1" applyFont="1" applyFill="1" applyBorder="1" applyAlignment="1">
      <alignment horizontal="left" vertical="top" wrapText="1"/>
    </xf>
    <xf numFmtId="164" fontId="2" fillId="0" borderId="1" xfId="1" applyNumberFormat="1" applyFont="1" applyFill="1" applyBorder="1" applyAlignment="1">
      <alignment horizontal="right" vertical="center"/>
    </xf>
    <xf numFmtId="43" fontId="3" fillId="0" borderId="2" xfId="1" applyFont="1" applyFill="1" applyBorder="1" applyAlignment="1">
      <alignment horizontal="right"/>
    </xf>
    <xf numFmtId="43" fontId="5" fillId="0" borderId="2" xfId="1" applyFont="1" applyFill="1" applyBorder="1" applyAlignment="1">
      <alignment horizontal="justify" vertical="top" wrapText="1"/>
    </xf>
    <xf numFmtId="164" fontId="3" fillId="0" borderId="1" xfId="1" applyNumberFormat="1" applyFont="1" applyFill="1" applyBorder="1" applyAlignment="1">
      <alignment horizontal="right" vertical="justify"/>
    </xf>
    <xf numFmtId="0" fontId="12" fillId="0" borderId="2" xfId="2" applyNumberFormat="1" applyFont="1" applyFill="1" applyBorder="1" applyAlignment="1">
      <alignment horizontal="left" vertical="top" wrapText="1"/>
    </xf>
    <xf numFmtId="0" fontId="12" fillId="0" borderId="1" xfId="2" applyNumberFormat="1" applyFont="1" applyFill="1" applyBorder="1" applyAlignment="1">
      <alignment horizontal="left" vertical="top" wrapText="1"/>
    </xf>
    <xf numFmtId="43" fontId="12" fillId="0" borderId="1" xfId="1" applyFont="1" applyFill="1" applyBorder="1" applyAlignment="1">
      <alignment horizontal="left" vertical="top" wrapText="1"/>
    </xf>
    <xf numFmtId="164" fontId="2" fillId="0" borderId="1" xfId="1" quotePrefix="1" applyNumberFormat="1" applyFont="1" applyFill="1" applyBorder="1" applyAlignment="1">
      <alignment horizontal="right"/>
    </xf>
    <xf numFmtId="43" fontId="5" fillId="0" borderId="2" xfId="1" applyFont="1" applyFill="1" applyBorder="1" applyAlignment="1">
      <alignment horizontal="left" vertical="top" wrapText="1"/>
    </xf>
    <xf numFmtId="43" fontId="3" fillId="0" borderId="2" xfId="3" applyNumberFormat="1" applyFont="1" applyFill="1" applyBorder="1" applyAlignment="1">
      <alignment horizontal="center" vertical="center"/>
    </xf>
    <xf numFmtId="166" fontId="3" fillId="0" borderId="1" xfId="1" applyNumberFormat="1" applyFont="1" applyFill="1" applyBorder="1" applyAlignment="1">
      <alignment horizontal="right" vertical="center"/>
    </xf>
    <xf numFmtId="167" fontId="3" fillId="0" borderId="2" xfId="1" applyNumberFormat="1" applyFont="1" applyFill="1" applyBorder="1" applyAlignment="1">
      <alignment horizontal="center" vertical="center"/>
    </xf>
    <xf numFmtId="166" fontId="3" fillId="0" borderId="1" xfId="1" applyNumberFormat="1" applyFont="1" applyFill="1" applyBorder="1" applyAlignment="1">
      <alignment horizontal="right" vertical="top"/>
    </xf>
    <xf numFmtId="167" fontId="14" fillId="0" borderId="2" xfId="1" applyNumberFormat="1" applyFont="1" applyFill="1" applyBorder="1" applyAlignment="1">
      <alignment horizontal="center" vertical="center"/>
    </xf>
    <xf numFmtId="43" fontId="14" fillId="0" borderId="1" xfId="1" applyFont="1" applyFill="1" applyBorder="1" applyAlignment="1">
      <alignment horizontal="left" vertical="top" wrapText="1"/>
    </xf>
    <xf numFmtId="0" fontId="5" fillId="0" borderId="2" xfId="0" applyFont="1" applyFill="1" applyBorder="1" applyAlignment="1">
      <alignment vertical="center" wrapText="1"/>
    </xf>
    <xf numFmtId="0" fontId="3" fillId="0" borderId="2" xfId="0" applyFont="1" applyFill="1" applyBorder="1" applyAlignment="1">
      <alignment vertical="center" wrapText="1"/>
    </xf>
    <xf numFmtId="43" fontId="2" fillId="2" borderId="6" xfId="1" applyFont="1" applyFill="1" applyBorder="1" applyAlignment="1" applyProtection="1">
      <alignment horizontal="center" vertical="center"/>
      <protection locked="0"/>
    </xf>
    <xf numFmtId="43" fontId="2" fillId="2" borderId="5" xfId="1" applyFont="1" applyFill="1" applyBorder="1" applyAlignment="1" applyProtection="1">
      <alignment horizontal="center" vertical="center"/>
      <protection locked="0"/>
    </xf>
    <xf numFmtId="43" fontId="3" fillId="0" borderId="1" xfId="1" applyFont="1" applyFill="1" applyBorder="1" applyAlignment="1" applyProtection="1">
      <alignment horizontal="center" vertical="center"/>
      <protection locked="0"/>
    </xf>
    <xf numFmtId="43" fontId="3" fillId="0" borderId="2" xfId="1" applyFont="1" applyFill="1" applyBorder="1" applyAlignment="1" applyProtection="1">
      <alignment vertical="center"/>
      <protection locked="0"/>
    </xf>
    <xf numFmtId="0" fontId="3" fillId="0" borderId="1" xfId="0" applyFont="1" applyBorder="1" applyProtection="1">
      <protection locked="0"/>
    </xf>
    <xf numFmtId="0" fontId="3" fillId="0" borderId="2" xfId="0" applyFont="1" applyBorder="1" applyProtection="1">
      <protection locked="0"/>
    </xf>
    <xf numFmtId="43" fontId="3" fillId="0" borderId="7" xfId="1" applyFont="1" applyFill="1" applyBorder="1" applyAlignment="1" applyProtection="1">
      <alignment horizontal="center" vertical="center"/>
      <protection locked="0"/>
    </xf>
    <xf numFmtId="43" fontId="3" fillId="0" borderId="8" xfId="1" applyFont="1" applyFill="1" applyBorder="1" applyAlignment="1" applyProtection="1">
      <alignment vertical="center"/>
      <protection locked="0"/>
    </xf>
    <xf numFmtId="43" fontId="2" fillId="0" borderId="3" xfId="1" applyFont="1" applyFill="1" applyBorder="1" applyAlignment="1" applyProtection="1">
      <alignment horizontal="center" vertical="center"/>
      <protection locked="0"/>
    </xf>
    <xf numFmtId="43" fontId="3" fillId="0" borderId="5" xfId="1" applyFont="1" applyFill="1" applyBorder="1" applyAlignment="1" applyProtection="1">
      <alignment vertical="center"/>
      <protection locked="0"/>
    </xf>
    <xf numFmtId="43" fontId="3" fillId="0" borderId="4" xfId="1" applyFont="1" applyFill="1" applyBorder="1" applyAlignment="1" applyProtection="1">
      <alignment horizontal="center" vertical="center"/>
      <protection locked="0"/>
    </xf>
    <xf numFmtId="43" fontId="3" fillId="0" borderId="0" xfId="1" applyFont="1" applyFill="1" applyBorder="1" applyAlignment="1" applyProtection="1">
      <alignment horizontal="center" vertical="center"/>
      <protection locked="0"/>
    </xf>
    <xf numFmtId="43" fontId="3" fillId="0" borderId="0" xfId="1" applyFont="1" applyFill="1" applyBorder="1" applyAlignment="1" applyProtection="1">
      <alignment vertical="center"/>
      <protection locked="0"/>
    </xf>
    <xf numFmtId="43" fontId="3" fillId="0" borderId="23" xfId="1" applyFont="1" applyBorder="1" applyProtection="1">
      <protection locked="0"/>
    </xf>
    <xf numFmtId="43" fontId="3" fillId="0" borderId="2" xfId="1" applyFont="1" applyBorder="1" applyProtection="1">
      <protection locked="0"/>
    </xf>
    <xf numFmtId="43" fontId="3" fillId="0" borderId="0" xfId="1" applyFont="1" applyBorder="1" applyProtection="1">
      <protection locked="0"/>
    </xf>
    <xf numFmtId="0" fontId="8" fillId="4" borderId="15" xfId="0" applyFont="1" applyFill="1" applyBorder="1" applyAlignment="1">
      <alignment horizontal="center" vertical="center"/>
    </xf>
    <xf numFmtId="0" fontId="8" fillId="4" borderId="16" xfId="0" applyFont="1" applyFill="1" applyBorder="1" applyAlignment="1">
      <alignment horizontal="center" vertical="center"/>
    </xf>
    <xf numFmtId="0" fontId="8" fillId="0" borderId="0" xfId="0" applyFont="1" applyAlignment="1">
      <alignment horizontal="center"/>
    </xf>
    <xf numFmtId="0" fontId="2" fillId="0" borderId="0" xfId="0" applyFont="1" applyAlignment="1">
      <alignment horizontal="left" vertical="center" wrapText="1"/>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13" xfId="0" applyFont="1" applyBorder="1" applyAlignment="1">
      <alignment horizontal="center" vertical="center" wrapText="1"/>
    </xf>
  </cellXfs>
  <cellStyles count="4">
    <cellStyle name="Comma" xfId="1" builtinId="3"/>
    <cellStyle name="Comma 3" xfId="2" xr:uid="{938DEDCF-CD9A-4944-B6CD-393625F1B90C}"/>
    <cellStyle name="Comma_Copy of Marikil BoQ- soft copy" xfId="3" xr:uid="{82A1E87C-30D3-4935-8E5B-C5093F35DDAC}"/>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14"/>
  <sheetViews>
    <sheetView zoomScaleNormal="100" workbookViewId="0">
      <selection activeCell="G15" sqref="G15"/>
    </sheetView>
  </sheetViews>
  <sheetFormatPr defaultRowHeight="14.4" x14ac:dyDescent="0.3"/>
  <cols>
    <col min="1" max="1" width="7.88671875" customWidth="1"/>
    <col min="2" max="2" width="70.21875" customWidth="1"/>
    <col min="3" max="3" width="19.5546875" customWidth="1"/>
  </cols>
  <sheetData>
    <row r="2" spans="1:3" x14ac:dyDescent="0.3">
      <c r="A2" s="91" t="s">
        <v>97</v>
      </c>
      <c r="B2" s="91"/>
      <c r="C2" s="91"/>
    </row>
    <row r="3" spans="1:3" x14ac:dyDescent="0.3">
      <c r="A3" s="91" t="s">
        <v>179</v>
      </c>
      <c r="B3" s="91"/>
      <c r="C3" s="91"/>
    </row>
    <row r="4" spans="1:3" ht="15" thickBot="1" x14ac:dyDescent="0.35"/>
    <row r="5" spans="1:3" ht="21.75" customHeight="1" thickBot="1" x14ac:dyDescent="0.35">
      <c r="A5" s="43" t="s">
        <v>98</v>
      </c>
      <c r="B5" s="44" t="s">
        <v>14</v>
      </c>
      <c r="C5" s="45" t="s">
        <v>99</v>
      </c>
    </row>
    <row r="6" spans="1:3" ht="22.5" customHeight="1" x14ac:dyDescent="0.3">
      <c r="A6" s="40">
        <v>1</v>
      </c>
      <c r="B6" s="39" t="str">
        <f>BOQ!B5</f>
        <v>PRELIMINARIES</v>
      </c>
      <c r="C6" s="47">
        <f>BOQ!F48</f>
        <v>0</v>
      </c>
    </row>
    <row r="7" spans="1:3" ht="21" customHeight="1" x14ac:dyDescent="0.3">
      <c r="A7" s="38">
        <v>2</v>
      </c>
      <c r="B7" s="39" t="str">
        <f>BOQ!B52</f>
        <v>GROUND WORKS</v>
      </c>
      <c r="C7" s="48">
        <f>BOQ!F100</f>
        <v>0</v>
      </c>
    </row>
    <row r="8" spans="1:3" ht="20.25" customHeight="1" x14ac:dyDescent="0.3">
      <c r="A8" s="38">
        <v>3</v>
      </c>
      <c r="B8" s="39" t="str">
        <f>BOQ!B104</f>
        <v>CONCRETE</v>
      </c>
      <c r="C8" s="48">
        <f>BOQ!F204</f>
        <v>0</v>
      </c>
    </row>
    <row r="9" spans="1:3" ht="22.5" customHeight="1" x14ac:dyDescent="0.3">
      <c r="A9" s="38">
        <v>4</v>
      </c>
      <c r="B9" s="39" t="str">
        <f>BOQ!B208</f>
        <v xml:space="preserve"> TIMBER AND ALLIED WORKS</v>
      </c>
      <c r="C9" s="48">
        <f>BOQ!F252</f>
        <v>0</v>
      </c>
    </row>
    <row r="10" spans="1:3" ht="26.25" customHeight="1" x14ac:dyDescent="0.3">
      <c r="A10" s="38">
        <v>5</v>
      </c>
      <c r="B10" s="39" t="str">
        <f>BOQ!B256</f>
        <v>ROOF COVERING</v>
      </c>
      <c r="C10" s="48">
        <f>BOQ!F295</f>
        <v>0</v>
      </c>
    </row>
    <row r="11" spans="1:3" ht="20.25" customHeight="1" x14ac:dyDescent="0.3">
      <c r="A11" s="38">
        <v>6</v>
      </c>
      <c r="B11" s="39" t="str">
        <f>BOQ!B299</f>
        <v>PAINTING</v>
      </c>
      <c r="C11" s="48">
        <f>BOQ!F341</f>
        <v>0</v>
      </c>
    </row>
    <row r="12" spans="1:3" ht="29.25" customHeight="1" x14ac:dyDescent="0.3">
      <c r="A12" s="38">
        <v>7</v>
      </c>
      <c r="B12" s="39" t="str">
        <f>BOQ!B345</f>
        <v>ELECTRICAL INSTALLATIONS</v>
      </c>
      <c r="C12" s="48">
        <f>BOQ!F390</f>
        <v>0</v>
      </c>
    </row>
    <row r="13" spans="1:3" ht="22.5" customHeight="1" x14ac:dyDescent="0.3">
      <c r="A13" s="41">
        <v>8</v>
      </c>
      <c r="B13" s="42" t="str">
        <f>BOQ!B393</f>
        <v>TENDERER'S ADJUSTMENTS</v>
      </c>
      <c r="C13" s="49">
        <f>BOQ!F434</f>
        <v>0</v>
      </c>
    </row>
    <row r="14" spans="1:3" ht="30.75" customHeight="1" thickBot="1" x14ac:dyDescent="0.35">
      <c r="A14" s="89" t="s">
        <v>170</v>
      </c>
      <c r="B14" s="90"/>
      <c r="C14" s="46">
        <f>SUM(C6:C13)</f>
        <v>0</v>
      </c>
    </row>
  </sheetData>
  <mergeCells count="3">
    <mergeCell ref="A14:B14"/>
    <mergeCell ref="A2:C2"/>
    <mergeCell ref="A3:C3"/>
  </mergeCells>
  <printOptions horizontalCentered="1"/>
  <pageMargins left="0.7" right="0.7" top="0.75" bottom="0.75" header="0.3" footer="0.3"/>
  <pageSetup paperSize="9" scale="89" orientation="portrait" r:id="rId1"/>
  <headerFooter>
    <oddHeader>&amp;RSummary</oddHeader>
    <oddFooter>&amp;Cpage 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34"/>
  <sheetViews>
    <sheetView tabSelected="1" view="pageBreakPreview" topLeftCell="A40" zoomScale="93" zoomScaleNormal="93" zoomScaleSheetLayoutView="93" workbookViewId="0">
      <selection activeCell="D61" sqref="D61"/>
    </sheetView>
  </sheetViews>
  <sheetFormatPr defaultColWidth="9.109375" defaultRowHeight="14.4" x14ac:dyDescent="0.3"/>
  <cols>
    <col min="1" max="1" width="9.109375" style="11"/>
    <col min="2" max="2" width="72" style="7" customWidth="1"/>
    <col min="3" max="3" width="9.109375" style="5"/>
    <col min="4" max="4" width="10" style="6" bestFit="1" customWidth="1"/>
    <col min="5" max="5" width="11.109375" style="5" bestFit="1" customWidth="1"/>
    <col min="6" max="6" width="13.88671875" style="10" customWidth="1"/>
    <col min="7" max="7" width="9.109375" style="10"/>
    <col min="8" max="8" width="9.109375" style="1"/>
    <col min="9" max="9" width="14.77734375" style="1" customWidth="1"/>
    <col min="10" max="16384" width="9.109375" style="1"/>
  </cols>
  <sheetData>
    <row r="1" spans="1:6" ht="21" thickBot="1" x14ac:dyDescent="0.35">
      <c r="A1" s="93" t="s">
        <v>171</v>
      </c>
      <c r="B1" s="94"/>
      <c r="C1" s="94"/>
      <c r="D1" s="94"/>
      <c r="E1" s="94"/>
      <c r="F1" s="95"/>
    </row>
    <row r="2" spans="1:6" x14ac:dyDescent="0.3">
      <c r="A2" s="92"/>
      <c r="B2" s="92"/>
      <c r="C2" s="92"/>
      <c r="D2" s="92"/>
      <c r="E2" s="92"/>
      <c r="F2" s="92"/>
    </row>
    <row r="3" spans="1:6" x14ac:dyDescent="0.3">
      <c r="A3" s="17" t="s">
        <v>12</v>
      </c>
      <c r="B3" s="24" t="s">
        <v>14</v>
      </c>
      <c r="C3" s="28" t="s">
        <v>15</v>
      </c>
      <c r="D3" s="30" t="s">
        <v>16</v>
      </c>
      <c r="E3" s="73" t="s">
        <v>17</v>
      </c>
      <c r="F3" s="74" t="s">
        <v>18</v>
      </c>
    </row>
    <row r="4" spans="1:6" x14ac:dyDescent="0.3">
      <c r="A4" s="18"/>
      <c r="B4" s="25" t="s">
        <v>30</v>
      </c>
      <c r="C4" s="2"/>
      <c r="D4" s="3"/>
      <c r="E4" s="75"/>
      <c r="F4" s="76"/>
    </row>
    <row r="5" spans="1:6" x14ac:dyDescent="0.3">
      <c r="A5" s="18"/>
      <c r="B5" s="25" t="s">
        <v>19</v>
      </c>
      <c r="C5" s="2"/>
      <c r="D5" s="3"/>
      <c r="E5" s="75"/>
      <c r="F5" s="76"/>
    </row>
    <row r="6" spans="1:6" x14ac:dyDescent="0.3">
      <c r="A6" s="18"/>
      <c r="B6" s="9"/>
      <c r="C6" s="2"/>
      <c r="D6" s="3"/>
      <c r="E6" s="75"/>
      <c r="F6" s="76"/>
    </row>
    <row r="7" spans="1:6" x14ac:dyDescent="0.3">
      <c r="A7" s="19">
        <v>1</v>
      </c>
      <c r="B7" s="8" t="s">
        <v>0</v>
      </c>
      <c r="C7" s="2"/>
      <c r="D7" s="3"/>
      <c r="E7" s="75"/>
      <c r="F7" s="76"/>
    </row>
    <row r="8" spans="1:6" x14ac:dyDescent="0.3">
      <c r="A8" s="19"/>
      <c r="B8" s="26"/>
      <c r="C8" s="2"/>
      <c r="D8" s="3"/>
      <c r="E8" s="75"/>
      <c r="F8" s="76"/>
    </row>
    <row r="9" spans="1:6" x14ac:dyDescent="0.3">
      <c r="A9" s="20"/>
      <c r="B9" s="20" t="s">
        <v>1</v>
      </c>
      <c r="C9" s="20"/>
      <c r="D9" s="20"/>
      <c r="E9" s="77"/>
      <c r="F9" s="78"/>
    </row>
    <row r="10" spans="1:6" x14ac:dyDescent="0.3">
      <c r="A10" s="18"/>
      <c r="B10" s="9" t="s">
        <v>2</v>
      </c>
      <c r="C10" s="2"/>
      <c r="D10" s="3"/>
      <c r="E10" s="75"/>
      <c r="F10" s="76"/>
    </row>
    <row r="11" spans="1:6" x14ac:dyDescent="0.3">
      <c r="A11" s="18"/>
      <c r="B11" s="9" t="s">
        <v>3</v>
      </c>
      <c r="C11" s="2"/>
      <c r="D11" s="3"/>
      <c r="E11" s="75"/>
      <c r="F11" s="76"/>
    </row>
    <row r="12" spans="1:6" x14ac:dyDescent="0.3">
      <c r="A12" s="18"/>
      <c r="B12" s="9" t="s">
        <v>4</v>
      </c>
      <c r="C12" s="2"/>
      <c r="D12" s="3"/>
      <c r="E12" s="75"/>
      <c r="F12" s="76"/>
    </row>
    <row r="13" spans="1:6" x14ac:dyDescent="0.3">
      <c r="A13" s="18"/>
      <c r="B13" s="9" t="s">
        <v>5</v>
      </c>
      <c r="C13" s="2"/>
      <c r="D13" s="3"/>
      <c r="E13" s="75"/>
      <c r="F13" s="76"/>
    </row>
    <row r="14" spans="1:6" x14ac:dyDescent="0.3">
      <c r="A14" s="18"/>
      <c r="B14" s="9" t="s">
        <v>6</v>
      </c>
      <c r="C14" s="2"/>
      <c r="D14" s="3"/>
      <c r="E14" s="75"/>
      <c r="F14" s="76"/>
    </row>
    <row r="15" spans="1:6" x14ac:dyDescent="0.3">
      <c r="A15" s="18"/>
      <c r="B15" s="9" t="s">
        <v>7</v>
      </c>
      <c r="C15" s="2"/>
      <c r="D15" s="3"/>
      <c r="E15" s="75"/>
      <c r="F15" s="76"/>
    </row>
    <row r="16" spans="1:6" x14ac:dyDescent="0.3">
      <c r="A16" s="18"/>
      <c r="B16" s="9" t="s">
        <v>8</v>
      </c>
      <c r="C16" s="2"/>
      <c r="D16" s="3"/>
      <c r="E16" s="75"/>
      <c r="F16" s="76"/>
    </row>
    <row r="17" spans="1:6" x14ac:dyDescent="0.3">
      <c r="A17" s="18"/>
      <c r="B17" s="9" t="s">
        <v>9</v>
      </c>
      <c r="C17" s="2"/>
      <c r="D17" s="3"/>
      <c r="E17" s="75"/>
      <c r="F17" s="76"/>
    </row>
    <row r="18" spans="1:6" x14ac:dyDescent="0.3">
      <c r="A18" s="18"/>
      <c r="B18" s="9" t="s">
        <v>10</v>
      </c>
      <c r="C18" s="2"/>
      <c r="D18" s="3"/>
      <c r="E18" s="75"/>
      <c r="F18" s="76"/>
    </row>
    <row r="19" spans="1:6" x14ac:dyDescent="0.3">
      <c r="A19" s="18"/>
      <c r="B19" s="9" t="s">
        <v>11</v>
      </c>
      <c r="C19" s="2"/>
      <c r="D19" s="3"/>
      <c r="E19" s="75"/>
      <c r="F19" s="76"/>
    </row>
    <row r="20" spans="1:6" x14ac:dyDescent="0.3">
      <c r="A20" s="18"/>
      <c r="B20" s="9"/>
      <c r="C20" s="2"/>
      <c r="D20" s="3"/>
      <c r="E20" s="75"/>
      <c r="F20" s="76"/>
    </row>
    <row r="21" spans="1:6" x14ac:dyDescent="0.3">
      <c r="A21" s="18"/>
      <c r="B21" s="9"/>
      <c r="C21" s="2"/>
      <c r="D21" s="3"/>
      <c r="E21" s="75"/>
      <c r="F21" s="76"/>
    </row>
    <row r="22" spans="1:6" x14ac:dyDescent="0.3">
      <c r="A22" s="18"/>
      <c r="B22" s="9"/>
      <c r="C22" s="2"/>
      <c r="D22" s="3"/>
      <c r="E22" s="75"/>
      <c r="F22" s="76"/>
    </row>
    <row r="23" spans="1:6" x14ac:dyDescent="0.3">
      <c r="A23" s="21">
        <v>1.1000000000000001</v>
      </c>
      <c r="B23" s="8" t="s">
        <v>21</v>
      </c>
      <c r="C23" s="2"/>
      <c r="D23" s="3"/>
      <c r="E23" s="75"/>
      <c r="F23" s="76"/>
    </row>
    <row r="24" spans="1:6" ht="28.8" x14ac:dyDescent="0.3">
      <c r="A24" s="34">
        <v>-1</v>
      </c>
      <c r="B24" s="4" t="s">
        <v>20</v>
      </c>
      <c r="C24" s="2" t="s">
        <v>12</v>
      </c>
      <c r="D24" s="3">
        <v>1</v>
      </c>
      <c r="E24" s="75"/>
      <c r="F24" s="76">
        <f>E24*D24</f>
        <v>0</v>
      </c>
    </row>
    <row r="25" spans="1:6" x14ac:dyDescent="0.3">
      <c r="A25" s="18"/>
      <c r="B25" s="9"/>
      <c r="C25" s="2"/>
      <c r="D25" s="3"/>
      <c r="E25" s="75"/>
      <c r="F25" s="76"/>
    </row>
    <row r="26" spans="1:6" x14ac:dyDescent="0.3">
      <c r="A26" s="21">
        <v>1.2</v>
      </c>
      <c r="B26" s="8" t="s">
        <v>23</v>
      </c>
      <c r="C26" s="2"/>
      <c r="D26" s="3"/>
      <c r="E26" s="75"/>
      <c r="F26" s="76"/>
    </row>
    <row r="27" spans="1:6" x14ac:dyDescent="0.3">
      <c r="A27" s="22" t="s">
        <v>22</v>
      </c>
      <c r="B27" s="4" t="s">
        <v>24</v>
      </c>
      <c r="C27" s="2" t="s">
        <v>12</v>
      </c>
      <c r="D27" s="3">
        <v>1</v>
      </c>
      <c r="E27" s="75"/>
      <c r="F27" s="76">
        <f>E27*D27</f>
        <v>0</v>
      </c>
    </row>
    <row r="28" spans="1:6" x14ac:dyDescent="0.3">
      <c r="A28" s="18"/>
      <c r="B28" s="9"/>
      <c r="C28" s="2"/>
      <c r="D28" s="3"/>
      <c r="E28" s="75"/>
      <c r="F28" s="76"/>
    </row>
    <row r="29" spans="1:6" x14ac:dyDescent="0.3">
      <c r="A29" s="21">
        <v>1.3</v>
      </c>
      <c r="B29" s="8" t="s">
        <v>25</v>
      </c>
      <c r="C29" s="2"/>
      <c r="D29" s="3"/>
      <c r="E29" s="75"/>
      <c r="F29" s="76"/>
    </row>
    <row r="30" spans="1:6" x14ac:dyDescent="0.3">
      <c r="A30" s="33">
        <v>-1</v>
      </c>
      <c r="B30" s="4" t="s">
        <v>26</v>
      </c>
      <c r="C30" s="2" t="s">
        <v>12</v>
      </c>
      <c r="D30" s="3">
        <v>1</v>
      </c>
      <c r="E30" s="75"/>
      <c r="F30" s="76">
        <f>E30*D30</f>
        <v>0</v>
      </c>
    </row>
    <row r="31" spans="1:6" x14ac:dyDescent="0.3">
      <c r="A31" s="18"/>
      <c r="B31" s="9"/>
      <c r="C31" s="2"/>
      <c r="D31" s="3"/>
      <c r="E31" s="75"/>
      <c r="F31" s="76"/>
    </row>
    <row r="32" spans="1:6" x14ac:dyDescent="0.3">
      <c r="A32" s="18"/>
      <c r="B32" s="9"/>
      <c r="C32" s="2"/>
      <c r="D32" s="3"/>
      <c r="E32" s="75"/>
      <c r="F32" s="76"/>
    </row>
    <row r="33" spans="1:6" x14ac:dyDescent="0.3">
      <c r="A33" s="18"/>
      <c r="B33" s="9"/>
      <c r="C33" s="2"/>
      <c r="D33" s="3"/>
      <c r="E33" s="75"/>
      <c r="F33" s="76"/>
    </row>
    <row r="34" spans="1:6" x14ac:dyDescent="0.3">
      <c r="A34" s="18"/>
      <c r="B34" s="9"/>
      <c r="C34" s="2"/>
      <c r="D34" s="3"/>
      <c r="E34" s="75"/>
      <c r="F34" s="76"/>
    </row>
    <row r="35" spans="1:6" x14ac:dyDescent="0.3">
      <c r="A35" s="18"/>
      <c r="B35" s="9"/>
      <c r="C35" s="2"/>
      <c r="D35" s="3"/>
      <c r="E35" s="75"/>
      <c r="F35" s="76"/>
    </row>
    <row r="36" spans="1:6" x14ac:dyDescent="0.3">
      <c r="A36" s="18"/>
      <c r="B36" s="9"/>
      <c r="C36" s="2"/>
      <c r="D36" s="3"/>
      <c r="E36" s="75"/>
      <c r="F36" s="76"/>
    </row>
    <row r="37" spans="1:6" x14ac:dyDescent="0.3">
      <c r="A37" s="18"/>
      <c r="B37" s="9"/>
      <c r="C37" s="2"/>
      <c r="D37" s="3"/>
      <c r="E37" s="75"/>
      <c r="F37" s="76"/>
    </row>
    <row r="38" spans="1:6" x14ac:dyDescent="0.3">
      <c r="A38" s="18"/>
      <c r="B38" s="9"/>
      <c r="C38" s="2"/>
      <c r="D38" s="3"/>
      <c r="E38" s="75"/>
      <c r="F38" s="76"/>
    </row>
    <row r="39" spans="1:6" x14ac:dyDescent="0.3">
      <c r="A39" s="18"/>
      <c r="B39" s="9"/>
      <c r="C39" s="2"/>
      <c r="D39" s="3"/>
      <c r="E39" s="75"/>
      <c r="F39" s="76"/>
    </row>
    <row r="40" spans="1:6" x14ac:dyDescent="0.3">
      <c r="A40" s="18"/>
      <c r="B40" s="9"/>
      <c r="C40" s="2"/>
      <c r="D40" s="3"/>
      <c r="E40" s="75"/>
      <c r="F40" s="76"/>
    </row>
    <row r="41" spans="1:6" x14ac:dyDescent="0.3">
      <c r="A41" s="18"/>
      <c r="B41" s="9"/>
      <c r="C41" s="2"/>
      <c r="D41" s="3"/>
      <c r="E41" s="75"/>
      <c r="F41" s="76"/>
    </row>
    <row r="42" spans="1:6" x14ac:dyDescent="0.3">
      <c r="A42" s="18"/>
      <c r="B42" s="9"/>
      <c r="C42" s="2"/>
      <c r="D42" s="3"/>
      <c r="E42" s="75"/>
      <c r="F42" s="76"/>
    </row>
    <row r="43" spans="1:6" x14ac:dyDescent="0.3">
      <c r="A43" s="18"/>
      <c r="B43" s="9"/>
      <c r="C43" s="2"/>
      <c r="D43" s="3"/>
      <c r="E43" s="75"/>
      <c r="F43" s="76"/>
    </row>
    <row r="44" spans="1:6" x14ac:dyDescent="0.3">
      <c r="A44" s="18"/>
      <c r="B44" s="9"/>
      <c r="C44" s="2"/>
      <c r="D44" s="3"/>
      <c r="E44" s="75"/>
      <c r="F44" s="76"/>
    </row>
    <row r="45" spans="1:6" x14ac:dyDescent="0.3">
      <c r="A45" s="18"/>
      <c r="B45" s="9"/>
      <c r="C45" s="2"/>
      <c r="D45" s="3"/>
      <c r="E45" s="75"/>
      <c r="F45" s="76"/>
    </row>
    <row r="46" spans="1:6" x14ac:dyDescent="0.3">
      <c r="A46" s="23"/>
      <c r="B46" s="27"/>
      <c r="C46" s="29"/>
      <c r="D46" s="31"/>
      <c r="E46" s="79"/>
      <c r="F46" s="80"/>
    </row>
    <row r="47" spans="1:6" x14ac:dyDescent="0.3">
      <c r="A47" s="35"/>
      <c r="B47" s="36" t="s">
        <v>27</v>
      </c>
      <c r="C47" s="12"/>
      <c r="D47" s="13"/>
      <c r="E47" s="81"/>
      <c r="F47" s="82">
        <f>SUM(F20:F46)</f>
        <v>0</v>
      </c>
    </row>
    <row r="48" spans="1:6" x14ac:dyDescent="0.3">
      <c r="A48" s="14"/>
      <c r="B48" s="32" t="s">
        <v>28</v>
      </c>
      <c r="C48" s="15"/>
      <c r="D48" s="16"/>
      <c r="E48" s="83"/>
      <c r="F48" s="80">
        <f>F47</f>
        <v>0</v>
      </c>
    </row>
    <row r="49" spans="1:6" x14ac:dyDescent="0.3">
      <c r="E49" s="84"/>
      <c r="F49" s="85"/>
    </row>
    <row r="50" spans="1:6" x14ac:dyDescent="0.3">
      <c r="A50" s="17" t="s">
        <v>12</v>
      </c>
      <c r="B50" s="24" t="s">
        <v>14</v>
      </c>
      <c r="C50" s="28" t="s">
        <v>15</v>
      </c>
      <c r="D50" s="30" t="s">
        <v>16</v>
      </c>
      <c r="E50" s="73" t="s">
        <v>17</v>
      </c>
      <c r="F50" s="74" t="s">
        <v>18</v>
      </c>
    </row>
    <row r="51" spans="1:6" x14ac:dyDescent="0.3">
      <c r="A51" s="18"/>
      <c r="B51" s="25" t="s">
        <v>29</v>
      </c>
      <c r="C51" s="2"/>
      <c r="D51" s="3"/>
      <c r="E51" s="75"/>
      <c r="F51" s="76"/>
    </row>
    <row r="52" spans="1:6" x14ac:dyDescent="0.3">
      <c r="A52" s="18"/>
      <c r="B52" s="25" t="s">
        <v>31</v>
      </c>
      <c r="C52" s="2"/>
      <c r="D52" s="3"/>
      <c r="E52" s="75"/>
      <c r="F52" s="76"/>
    </row>
    <row r="53" spans="1:6" x14ac:dyDescent="0.3">
      <c r="A53" s="18"/>
      <c r="B53" s="9"/>
      <c r="C53" s="2"/>
      <c r="D53" s="3"/>
      <c r="E53" s="75"/>
      <c r="F53" s="76"/>
    </row>
    <row r="54" spans="1:6" x14ac:dyDescent="0.3">
      <c r="A54" s="18"/>
      <c r="B54" s="9"/>
      <c r="C54" s="2"/>
      <c r="D54" s="3"/>
      <c r="E54" s="75"/>
      <c r="F54" s="76"/>
    </row>
    <row r="55" spans="1:6" x14ac:dyDescent="0.3">
      <c r="A55" s="21">
        <v>2.1</v>
      </c>
      <c r="B55" s="8" t="s">
        <v>32</v>
      </c>
      <c r="C55" s="2"/>
      <c r="D55" s="3"/>
      <c r="E55" s="75"/>
      <c r="F55" s="76"/>
    </row>
    <row r="56" spans="1:6" x14ac:dyDescent="0.3">
      <c r="A56" s="18"/>
      <c r="B56" s="9" t="s">
        <v>33</v>
      </c>
      <c r="C56" s="2"/>
      <c r="D56" s="3"/>
      <c r="E56" s="75"/>
      <c r="F56" s="76"/>
    </row>
    <row r="57" spans="1:6" x14ac:dyDescent="0.3">
      <c r="A57" s="18"/>
      <c r="B57" s="9" t="s">
        <v>34</v>
      </c>
      <c r="C57" s="2"/>
      <c r="D57" s="3"/>
      <c r="E57" s="75"/>
      <c r="F57" s="76"/>
    </row>
    <row r="58" spans="1:6" x14ac:dyDescent="0.3">
      <c r="A58" s="18"/>
      <c r="B58" s="9" t="s">
        <v>35</v>
      </c>
      <c r="C58" s="2"/>
      <c r="D58" s="3"/>
      <c r="E58" s="75"/>
      <c r="F58" s="76"/>
    </row>
    <row r="59" spans="1:6" x14ac:dyDescent="0.3">
      <c r="A59" s="18"/>
      <c r="B59" s="9"/>
      <c r="C59" s="2"/>
      <c r="D59" s="3"/>
      <c r="E59" s="75"/>
      <c r="F59" s="76"/>
    </row>
    <row r="60" spans="1:6" x14ac:dyDescent="0.3">
      <c r="A60" s="21">
        <v>2.2000000000000002</v>
      </c>
      <c r="B60" s="8" t="s">
        <v>36</v>
      </c>
      <c r="C60" s="2"/>
      <c r="D60" s="3"/>
      <c r="E60" s="75"/>
      <c r="F60" s="76"/>
    </row>
    <row r="61" spans="1:6" x14ac:dyDescent="0.3">
      <c r="A61" s="33">
        <v>-1</v>
      </c>
      <c r="B61" s="9" t="s">
        <v>37</v>
      </c>
      <c r="C61" s="2" t="s">
        <v>12</v>
      </c>
      <c r="D61" s="3">
        <v>1</v>
      </c>
      <c r="E61" s="75"/>
      <c r="F61" s="76">
        <f>E61*D61</f>
        <v>0</v>
      </c>
    </row>
    <row r="62" spans="1:6" x14ac:dyDescent="0.3">
      <c r="A62" s="18"/>
      <c r="B62" s="9" t="s">
        <v>38</v>
      </c>
      <c r="C62" s="2"/>
      <c r="D62" s="3"/>
      <c r="E62" s="75"/>
      <c r="F62" s="76"/>
    </row>
    <row r="63" spans="1:6" x14ac:dyDescent="0.3">
      <c r="A63" s="18"/>
      <c r="B63" s="9"/>
      <c r="C63" s="2"/>
      <c r="D63" s="3"/>
      <c r="E63" s="75"/>
      <c r="F63" s="76"/>
    </row>
    <row r="64" spans="1:6" x14ac:dyDescent="0.3">
      <c r="A64" s="21">
        <v>2.2999999999999998</v>
      </c>
      <c r="B64" s="8" t="s">
        <v>39</v>
      </c>
      <c r="C64" s="2"/>
      <c r="D64" s="3"/>
      <c r="E64" s="75"/>
      <c r="F64" s="76"/>
    </row>
    <row r="65" spans="1:6" x14ac:dyDescent="0.3">
      <c r="A65" s="18"/>
      <c r="B65" s="9" t="s">
        <v>40</v>
      </c>
      <c r="C65" s="2"/>
      <c r="D65" s="3"/>
      <c r="E65" s="75"/>
      <c r="F65" s="76"/>
    </row>
    <row r="66" spans="1:6" x14ac:dyDescent="0.3">
      <c r="A66" s="18"/>
      <c r="B66" s="9" t="s">
        <v>41</v>
      </c>
      <c r="C66" s="2"/>
      <c r="D66" s="3"/>
      <c r="E66" s="75"/>
      <c r="F66" s="76"/>
    </row>
    <row r="67" spans="1:6" x14ac:dyDescent="0.3">
      <c r="A67" s="18"/>
      <c r="B67" s="9" t="s">
        <v>42</v>
      </c>
      <c r="C67" s="2"/>
      <c r="D67" s="3"/>
      <c r="E67" s="75"/>
      <c r="F67" s="76"/>
    </row>
    <row r="68" spans="1:6" x14ac:dyDescent="0.3">
      <c r="A68" s="18"/>
      <c r="B68" s="9" t="s">
        <v>43</v>
      </c>
      <c r="C68" s="2"/>
      <c r="D68" s="3"/>
      <c r="E68" s="75"/>
      <c r="F68" s="76"/>
    </row>
    <row r="69" spans="1:6" x14ac:dyDescent="0.3">
      <c r="A69" s="33">
        <v>-1</v>
      </c>
      <c r="B69" s="9" t="s">
        <v>96</v>
      </c>
      <c r="C69" s="2" t="s">
        <v>12</v>
      </c>
      <c r="D69" s="3">
        <v>1</v>
      </c>
      <c r="E69" s="75"/>
      <c r="F69" s="76">
        <f>E69*D69</f>
        <v>0</v>
      </c>
    </row>
    <row r="70" spans="1:6" x14ac:dyDescent="0.3">
      <c r="A70" s="33">
        <v>2</v>
      </c>
      <c r="B70" s="9" t="s">
        <v>175</v>
      </c>
      <c r="C70" s="2" t="s">
        <v>12</v>
      </c>
      <c r="D70" s="3">
        <v>1</v>
      </c>
      <c r="E70" s="75"/>
      <c r="F70" s="76">
        <f>E70*D70</f>
        <v>0</v>
      </c>
    </row>
    <row r="71" spans="1:6" x14ac:dyDescent="0.3">
      <c r="A71" s="18"/>
      <c r="B71" s="9"/>
      <c r="C71" s="2"/>
      <c r="D71" s="3"/>
      <c r="E71" s="75"/>
      <c r="F71" s="76"/>
    </row>
    <row r="72" spans="1:6" x14ac:dyDescent="0.3">
      <c r="A72" s="21">
        <v>2.4</v>
      </c>
      <c r="B72" s="8" t="s">
        <v>44</v>
      </c>
      <c r="C72" s="2"/>
      <c r="D72" s="3"/>
      <c r="E72" s="75"/>
      <c r="F72" s="76"/>
    </row>
    <row r="73" spans="1:6" x14ac:dyDescent="0.3">
      <c r="A73" s="18"/>
      <c r="B73" s="9" t="s">
        <v>45</v>
      </c>
      <c r="C73" s="2"/>
      <c r="D73" s="3"/>
      <c r="E73" s="75"/>
      <c r="F73" s="76"/>
    </row>
    <row r="74" spans="1:6" x14ac:dyDescent="0.3">
      <c r="A74" s="18"/>
      <c r="B74" s="9" t="s">
        <v>46</v>
      </c>
      <c r="C74" s="2"/>
      <c r="D74" s="3"/>
      <c r="E74" s="75"/>
      <c r="F74" s="76"/>
    </row>
    <row r="75" spans="1:6" x14ac:dyDescent="0.3">
      <c r="A75" s="33">
        <v>-1</v>
      </c>
      <c r="B75" s="9" t="s">
        <v>176</v>
      </c>
      <c r="C75" s="2" t="s">
        <v>12</v>
      </c>
      <c r="D75" s="3">
        <v>1</v>
      </c>
      <c r="E75" s="75"/>
      <c r="F75" s="76">
        <f>E75*D75</f>
        <v>0</v>
      </c>
    </row>
    <row r="76" spans="1:6" x14ac:dyDescent="0.3">
      <c r="A76" s="18"/>
      <c r="B76" s="9"/>
      <c r="C76" s="2"/>
      <c r="D76" s="3"/>
      <c r="E76" s="75"/>
      <c r="F76" s="76"/>
    </row>
    <row r="77" spans="1:6" x14ac:dyDescent="0.3">
      <c r="A77" s="18"/>
      <c r="B77" s="9"/>
      <c r="C77" s="2"/>
      <c r="D77" s="3"/>
      <c r="E77" s="75"/>
      <c r="F77" s="76"/>
    </row>
    <row r="78" spans="1:6" x14ac:dyDescent="0.3">
      <c r="A78" s="18"/>
      <c r="B78" s="9"/>
      <c r="C78" s="2"/>
      <c r="D78" s="3"/>
      <c r="E78" s="75"/>
      <c r="F78" s="76"/>
    </row>
    <row r="79" spans="1:6" x14ac:dyDescent="0.3">
      <c r="A79" s="18"/>
      <c r="B79" s="9"/>
      <c r="C79" s="2"/>
      <c r="D79" s="3"/>
      <c r="E79" s="75"/>
      <c r="F79" s="76"/>
    </row>
    <row r="80" spans="1:6" x14ac:dyDescent="0.3">
      <c r="A80" s="18"/>
      <c r="B80" s="9"/>
      <c r="C80" s="2"/>
      <c r="D80" s="3"/>
      <c r="E80" s="75"/>
      <c r="F80" s="76"/>
    </row>
    <row r="81" spans="1:6" x14ac:dyDescent="0.3">
      <c r="A81" s="18"/>
      <c r="B81" s="9"/>
      <c r="C81" s="2"/>
      <c r="D81" s="3"/>
      <c r="E81" s="75"/>
      <c r="F81" s="76"/>
    </row>
    <row r="82" spans="1:6" x14ac:dyDescent="0.3">
      <c r="A82" s="18"/>
      <c r="B82" s="9"/>
      <c r="C82" s="2"/>
      <c r="D82" s="3"/>
      <c r="E82" s="75"/>
      <c r="F82" s="76"/>
    </row>
    <row r="83" spans="1:6" x14ac:dyDescent="0.3">
      <c r="A83" s="18"/>
      <c r="B83" s="9"/>
      <c r="C83" s="2"/>
      <c r="D83" s="3"/>
      <c r="E83" s="75"/>
      <c r="F83" s="76"/>
    </row>
    <row r="84" spans="1:6" x14ac:dyDescent="0.3">
      <c r="A84" s="18"/>
      <c r="B84" s="9"/>
      <c r="C84" s="2"/>
      <c r="D84" s="3"/>
      <c r="E84" s="75"/>
      <c r="F84" s="76"/>
    </row>
    <row r="85" spans="1:6" x14ac:dyDescent="0.3">
      <c r="A85" s="18"/>
      <c r="B85" s="9"/>
      <c r="C85" s="2"/>
      <c r="D85" s="3"/>
      <c r="E85" s="75"/>
      <c r="F85" s="76"/>
    </row>
    <row r="86" spans="1:6" x14ac:dyDescent="0.3">
      <c r="A86" s="18"/>
      <c r="B86" s="9"/>
      <c r="C86" s="2"/>
      <c r="D86" s="3"/>
      <c r="E86" s="75"/>
      <c r="F86" s="76"/>
    </row>
    <row r="87" spans="1:6" x14ac:dyDescent="0.3">
      <c r="A87" s="18"/>
      <c r="B87" s="9"/>
      <c r="C87" s="2"/>
      <c r="D87" s="3"/>
      <c r="E87" s="75"/>
      <c r="F87" s="76"/>
    </row>
    <row r="88" spans="1:6" x14ac:dyDescent="0.3">
      <c r="A88" s="18"/>
      <c r="B88" s="9"/>
      <c r="C88" s="2"/>
      <c r="D88" s="3"/>
      <c r="E88" s="75"/>
      <c r="F88" s="76"/>
    </row>
    <row r="89" spans="1:6" x14ac:dyDescent="0.3">
      <c r="A89" s="18"/>
      <c r="B89" s="9"/>
      <c r="C89" s="2"/>
      <c r="D89" s="3"/>
      <c r="E89" s="75"/>
      <c r="F89" s="76"/>
    </row>
    <row r="90" spans="1:6" x14ac:dyDescent="0.3">
      <c r="A90" s="18"/>
      <c r="B90" s="9"/>
      <c r="C90" s="2"/>
      <c r="D90" s="3"/>
      <c r="E90" s="75"/>
      <c r="F90" s="76"/>
    </row>
    <row r="91" spans="1:6" x14ac:dyDescent="0.3">
      <c r="A91" s="18"/>
      <c r="B91" s="9"/>
      <c r="C91" s="2"/>
      <c r="D91" s="3"/>
      <c r="E91" s="75"/>
      <c r="F91" s="76"/>
    </row>
    <row r="92" spans="1:6" x14ac:dyDescent="0.3">
      <c r="A92" s="18"/>
      <c r="B92" s="9"/>
      <c r="C92" s="2"/>
      <c r="D92" s="3"/>
      <c r="E92" s="75"/>
      <c r="F92" s="76"/>
    </row>
    <row r="93" spans="1:6" x14ac:dyDescent="0.3">
      <c r="A93" s="18"/>
      <c r="B93" s="9"/>
      <c r="C93" s="2"/>
      <c r="D93" s="3"/>
      <c r="E93" s="75"/>
      <c r="F93" s="76"/>
    </row>
    <row r="94" spans="1:6" x14ac:dyDescent="0.3">
      <c r="A94" s="18"/>
      <c r="B94" s="9"/>
      <c r="C94" s="2"/>
      <c r="D94" s="3"/>
      <c r="E94" s="75"/>
      <c r="F94" s="76"/>
    </row>
    <row r="95" spans="1:6" x14ac:dyDescent="0.3">
      <c r="A95" s="18"/>
      <c r="B95" s="9"/>
      <c r="C95" s="2"/>
      <c r="D95" s="3"/>
      <c r="E95" s="75"/>
      <c r="F95" s="76"/>
    </row>
    <row r="96" spans="1:6" x14ac:dyDescent="0.3">
      <c r="A96" s="18"/>
      <c r="B96" s="9"/>
      <c r="C96" s="2"/>
      <c r="D96" s="3"/>
      <c r="E96" s="75"/>
      <c r="F96" s="76"/>
    </row>
    <row r="97" spans="1:6" x14ac:dyDescent="0.3">
      <c r="A97" s="18"/>
      <c r="B97" s="9"/>
      <c r="C97" s="2"/>
      <c r="D97" s="3"/>
      <c r="E97" s="75"/>
      <c r="F97" s="76"/>
    </row>
    <row r="98" spans="1:6" x14ac:dyDescent="0.3">
      <c r="A98" s="23"/>
      <c r="B98" s="27"/>
      <c r="C98" s="29"/>
      <c r="D98" s="31"/>
      <c r="E98" s="79"/>
      <c r="F98" s="80"/>
    </row>
    <row r="99" spans="1:6" x14ac:dyDescent="0.3">
      <c r="A99" s="35"/>
      <c r="B99" s="36" t="s">
        <v>68</v>
      </c>
      <c r="C99" s="12"/>
      <c r="D99" s="13"/>
      <c r="E99" s="81"/>
      <c r="F99" s="82">
        <f>SUM(F59:F76)</f>
        <v>0</v>
      </c>
    </row>
    <row r="100" spans="1:6" x14ac:dyDescent="0.3">
      <c r="A100" s="14"/>
      <c r="B100" s="32" t="s">
        <v>71</v>
      </c>
      <c r="C100" s="15"/>
      <c r="D100" s="16"/>
      <c r="E100" s="83"/>
      <c r="F100" s="80">
        <f>F99</f>
        <v>0</v>
      </c>
    </row>
    <row r="101" spans="1:6" x14ac:dyDescent="0.3">
      <c r="E101" s="84"/>
      <c r="F101" s="85"/>
    </row>
    <row r="102" spans="1:6" x14ac:dyDescent="0.3">
      <c r="A102" s="17" t="s">
        <v>12</v>
      </c>
      <c r="B102" s="24" t="s">
        <v>14</v>
      </c>
      <c r="C102" s="28" t="s">
        <v>15</v>
      </c>
      <c r="D102" s="30" t="s">
        <v>16</v>
      </c>
      <c r="E102" s="73" t="s">
        <v>17</v>
      </c>
      <c r="F102" s="74" t="s">
        <v>18</v>
      </c>
    </row>
    <row r="103" spans="1:6" x14ac:dyDescent="0.3">
      <c r="A103" s="18"/>
      <c r="B103" s="25" t="s">
        <v>47</v>
      </c>
      <c r="C103" s="2"/>
      <c r="D103" s="3"/>
      <c r="E103" s="75"/>
      <c r="F103" s="76"/>
    </row>
    <row r="104" spans="1:6" x14ac:dyDescent="0.3">
      <c r="A104" s="18"/>
      <c r="B104" s="25" t="s">
        <v>48</v>
      </c>
      <c r="C104" s="2"/>
      <c r="D104" s="3"/>
      <c r="E104" s="75"/>
      <c r="F104" s="76"/>
    </row>
    <row r="105" spans="1:6" x14ac:dyDescent="0.3">
      <c r="A105" s="18"/>
      <c r="B105" s="9"/>
      <c r="C105" s="2"/>
      <c r="D105" s="3"/>
      <c r="E105" s="75"/>
      <c r="F105" s="76"/>
    </row>
    <row r="106" spans="1:6" x14ac:dyDescent="0.3">
      <c r="A106" s="18"/>
      <c r="B106" s="9"/>
      <c r="C106" s="2"/>
      <c r="D106" s="3"/>
      <c r="E106" s="75"/>
      <c r="F106" s="76"/>
    </row>
    <row r="107" spans="1:6" x14ac:dyDescent="0.3">
      <c r="A107" s="21">
        <v>3.1</v>
      </c>
      <c r="B107" s="8" t="s">
        <v>32</v>
      </c>
      <c r="C107" s="2"/>
      <c r="D107" s="3"/>
      <c r="E107" s="75"/>
      <c r="F107" s="76"/>
    </row>
    <row r="108" spans="1:6" x14ac:dyDescent="0.3">
      <c r="A108" s="18"/>
      <c r="B108" s="9" t="s">
        <v>49</v>
      </c>
      <c r="C108" s="2"/>
      <c r="D108" s="3"/>
      <c r="E108" s="75"/>
      <c r="F108" s="76"/>
    </row>
    <row r="109" spans="1:6" x14ac:dyDescent="0.3">
      <c r="A109" s="18"/>
      <c r="B109" s="9" t="s">
        <v>50</v>
      </c>
      <c r="C109" s="2"/>
      <c r="D109" s="3"/>
      <c r="E109" s="75"/>
      <c r="F109" s="76"/>
    </row>
    <row r="110" spans="1:6" x14ac:dyDescent="0.3">
      <c r="A110" s="18"/>
      <c r="B110" s="9" t="s">
        <v>51</v>
      </c>
      <c r="C110" s="2"/>
      <c r="D110" s="3"/>
      <c r="E110" s="75"/>
      <c r="F110" s="76"/>
    </row>
    <row r="111" spans="1:6" x14ac:dyDescent="0.3">
      <c r="A111" s="18"/>
      <c r="B111" s="9" t="s">
        <v>52</v>
      </c>
      <c r="C111" s="2"/>
      <c r="D111" s="3"/>
      <c r="E111" s="75"/>
      <c r="F111" s="76"/>
    </row>
    <row r="112" spans="1:6" x14ac:dyDescent="0.3">
      <c r="A112" s="18"/>
      <c r="B112" s="9" t="s">
        <v>53</v>
      </c>
      <c r="C112" s="2"/>
      <c r="D112" s="3"/>
      <c r="E112" s="75"/>
      <c r="F112" s="76"/>
    </row>
    <row r="113" spans="1:6" x14ac:dyDescent="0.3">
      <c r="A113" s="18"/>
      <c r="B113" s="9" t="s">
        <v>54</v>
      </c>
      <c r="C113" s="2"/>
      <c r="D113" s="3"/>
      <c r="E113" s="75"/>
      <c r="F113" s="76"/>
    </row>
    <row r="114" spans="1:6" x14ac:dyDescent="0.3">
      <c r="A114" s="18"/>
      <c r="B114" s="9" t="s">
        <v>55</v>
      </c>
      <c r="C114" s="2"/>
      <c r="D114" s="3"/>
      <c r="E114" s="75"/>
      <c r="F114" s="76"/>
    </row>
    <row r="115" spans="1:6" x14ac:dyDescent="0.3">
      <c r="A115" s="18"/>
      <c r="B115" s="9" t="s">
        <v>56</v>
      </c>
      <c r="C115" s="2"/>
      <c r="D115" s="3"/>
      <c r="E115" s="75"/>
      <c r="F115" s="76"/>
    </row>
    <row r="116" spans="1:6" x14ac:dyDescent="0.3">
      <c r="A116" s="18"/>
      <c r="B116" s="9" t="s">
        <v>57</v>
      </c>
      <c r="C116" s="2"/>
      <c r="D116" s="3"/>
      <c r="E116" s="75"/>
      <c r="F116" s="76"/>
    </row>
    <row r="117" spans="1:6" x14ac:dyDescent="0.3">
      <c r="A117" s="18"/>
      <c r="B117" s="9" t="s">
        <v>58</v>
      </c>
      <c r="C117" s="2"/>
      <c r="D117" s="3"/>
      <c r="E117" s="75"/>
      <c r="F117" s="76"/>
    </row>
    <row r="118" spans="1:6" x14ac:dyDescent="0.3">
      <c r="A118" s="18"/>
      <c r="B118" s="9" t="s">
        <v>59</v>
      </c>
      <c r="C118" s="2"/>
      <c r="D118" s="3"/>
      <c r="E118" s="75"/>
      <c r="F118" s="76"/>
    </row>
    <row r="119" spans="1:6" x14ac:dyDescent="0.3">
      <c r="A119" s="18"/>
      <c r="B119" s="9" t="s">
        <v>60</v>
      </c>
      <c r="C119" s="2"/>
      <c r="D119" s="3"/>
      <c r="E119" s="75"/>
      <c r="F119" s="76"/>
    </row>
    <row r="120" spans="1:6" x14ac:dyDescent="0.3">
      <c r="A120" s="18"/>
      <c r="B120" s="9"/>
      <c r="C120" s="2"/>
      <c r="D120" s="3"/>
      <c r="E120" s="75"/>
      <c r="F120" s="76"/>
    </row>
    <row r="121" spans="1:6" x14ac:dyDescent="0.3">
      <c r="A121" s="33">
        <v>-1</v>
      </c>
      <c r="B121" s="9" t="s">
        <v>61</v>
      </c>
      <c r="C121" s="2" t="s">
        <v>12</v>
      </c>
      <c r="D121" s="3">
        <v>1</v>
      </c>
      <c r="E121" s="75"/>
      <c r="F121" s="76">
        <f>E121*D121</f>
        <v>0</v>
      </c>
    </row>
    <row r="122" spans="1:6" x14ac:dyDescent="0.3">
      <c r="A122" s="18"/>
      <c r="B122" s="9"/>
      <c r="C122" s="2"/>
      <c r="D122" s="3"/>
      <c r="E122" s="75"/>
      <c r="F122" s="76"/>
    </row>
    <row r="123" spans="1:6" x14ac:dyDescent="0.3">
      <c r="A123" s="21">
        <v>3.2</v>
      </c>
      <c r="B123" s="8" t="s">
        <v>63</v>
      </c>
      <c r="C123" s="2"/>
      <c r="D123" s="3"/>
      <c r="E123" s="75"/>
      <c r="F123" s="76"/>
    </row>
    <row r="124" spans="1:6" ht="28.8" x14ac:dyDescent="0.3">
      <c r="A124" s="18"/>
      <c r="B124" s="7" t="s">
        <v>88</v>
      </c>
      <c r="C124" s="2"/>
      <c r="D124" s="3"/>
      <c r="E124" s="75"/>
      <c r="F124" s="76"/>
    </row>
    <row r="125" spans="1:6" x14ac:dyDescent="0.3">
      <c r="A125" s="18"/>
      <c r="B125" s="9" t="s">
        <v>232</v>
      </c>
      <c r="C125" s="2"/>
      <c r="D125" s="3"/>
      <c r="E125" s="75"/>
      <c r="F125" s="76"/>
    </row>
    <row r="126" spans="1:6" x14ac:dyDescent="0.3">
      <c r="A126" s="18" t="s">
        <v>91</v>
      </c>
      <c r="B126" s="26" t="s">
        <v>85</v>
      </c>
      <c r="C126" s="2"/>
      <c r="D126" s="3"/>
      <c r="E126" s="75"/>
      <c r="F126" s="76"/>
    </row>
    <row r="127" spans="1:6" x14ac:dyDescent="0.3">
      <c r="A127" s="18"/>
      <c r="B127" s="9" t="s">
        <v>86</v>
      </c>
      <c r="C127" s="2"/>
      <c r="D127" s="3"/>
      <c r="E127" s="75"/>
      <c r="F127" s="76"/>
    </row>
    <row r="128" spans="1:6" x14ac:dyDescent="0.3">
      <c r="A128" s="33">
        <v>-1</v>
      </c>
      <c r="B128" s="9" t="s">
        <v>87</v>
      </c>
      <c r="C128" s="2" t="s">
        <v>62</v>
      </c>
      <c r="D128" s="3">
        <v>1.75</v>
      </c>
      <c r="E128" s="75"/>
      <c r="F128" s="76">
        <f>E128*D128</f>
        <v>0</v>
      </c>
    </row>
    <row r="129" spans="1:6" x14ac:dyDescent="0.3">
      <c r="A129" s="33">
        <v>2</v>
      </c>
      <c r="B129" s="9" t="s">
        <v>177</v>
      </c>
      <c r="C129" s="2" t="s">
        <v>62</v>
      </c>
      <c r="D129" s="3">
        <v>5.28</v>
      </c>
      <c r="E129" s="75"/>
      <c r="F129" s="76">
        <f>E129*D129</f>
        <v>0</v>
      </c>
    </row>
    <row r="130" spans="1:6" x14ac:dyDescent="0.3">
      <c r="A130" s="18">
        <v>3</v>
      </c>
      <c r="B130" s="9" t="s">
        <v>231</v>
      </c>
      <c r="C130" s="2" t="s">
        <v>103</v>
      </c>
      <c r="D130" s="3">
        <v>10</v>
      </c>
      <c r="E130" s="75"/>
      <c r="F130" s="76">
        <f>E130*D130</f>
        <v>0</v>
      </c>
    </row>
    <row r="131" spans="1:6" x14ac:dyDescent="0.3">
      <c r="A131" s="18" t="s">
        <v>92</v>
      </c>
      <c r="B131" s="26" t="s">
        <v>64</v>
      </c>
      <c r="C131" s="2"/>
      <c r="D131" s="3"/>
      <c r="E131" s="75"/>
      <c r="F131" s="76"/>
    </row>
    <row r="132" spans="1:6" x14ac:dyDescent="0.3">
      <c r="A132" s="33">
        <v>-1</v>
      </c>
      <c r="B132" s="9" t="s">
        <v>178</v>
      </c>
      <c r="C132" s="2" t="s">
        <v>62</v>
      </c>
      <c r="D132" s="3">
        <v>4.5999999999999996</v>
      </c>
      <c r="E132" s="75"/>
      <c r="F132" s="76">
        <f>E132*D132</f>
        <v>0</v>
      </c>
    </row>
    <row r="133" spans="1:6" x14ac:dyDescent="0.3">
      <c r="A133" s="18"/>
      <c r="B133" s="9"/>
      <c r="C133" s="2"/>
      <c r="D133" s="3"/>
      <c r="E133" s="75"/>
      <c r="F133" s="76"/>
    </row>
    <row r="134" spans="1:6" x14ac:dyDescent="0.3">
      <c r="A134" s="18" t="s">
        <v>93</v>
      </c>
      <c r="B134" s="26" t="s">
        <v>65</v>
      </c>
      <c r="C134" s="2"/>
      <c r="D134" s="3"/>
      <c r="E134" s="75"/>
      <c r="F134" s="76"/>
    </row>
    <row r="135" spans="1:6" x14ac:dyDescent="0.3">
      <c r="A135" s="33">
        <v>-1</v>
      </c>
      <c r="B135" s="9" t="s">
        <v>89</v>
      </c>
      <c r="C135" s="2" t="s">
        <v>62</v>
      </c>
      <c r="D135" s="3">
        <v>4.5</v>
      </c>
      <c r="E135" s="75"/>
      <c r="F135" s="76">
        <f>E135*D135</f>
        <v>0</v>
      </c>
    </row>
    <row r="136" spans="1:6" x14ac:dyDescent="0.3">
      <c r="A136" s="33">
        <v>-2</v>
      </c>
      <c r="B136" s="9" t="s">
        <v>90</v>
      </c>
      <c r="C136" s="2" t="s">
        <v>62</v>
      </c>
      <c r="D136" s="3">
        <v>8.5399999999999991</v>
      </c>
      <c r="E136" s="75"/>
      <c r="F136" s="76">
        <f t="shared" ref="F136" si="0">E136*D136</f>
        <v>0</v>
      </c>
    </row>
    <row r="137" spans="1:6" x14ac:dyDescent="0.3">
      <c r="A137" s="18"/>
      <c r="B137" s="9"/>
      <c r="C137" s="2"/>
      <c r="D137" s="3"/>
      <c r="E137" s="75"/>
      <c r="F137" s="76"/>
    </row>
    <row r="138" spans="1:6" x14ac:dyDescent="0.3">
      <c r="A138" s="18" t="s">
        <v>94</v>
      </c>
      <c r="B138" s="26" t="s">
        <v>180</v>
      </c>
      <c r="C138" s="2"/>
      <c r="D138" s="3"/>
      <c r="E138" s="75"/>
      <c r="F138" s="76"/>
    </row>
    <row r="139" spans="1:6" x14ac:dyDescent="0.3">
      <c r="A139" s="33">
        <v>-1</v>
      </c>
      <c r="B139" s="9" t="s">
        <v>181</v>
      </c>
      <c r="C139" s="2" t="s">
        <v>62</v>
      </c>
      <c r="D139" s="3">
        <v>2.6</v>
      </c>
      <c r="E139" s="75"/>
      <c r="F139" s="76">
        <f t="shared" ref="F139" si="1">E139*D139</f>
        <v>0</v>
      </c>
    </row>
    <row r="140" spans="1:6" x14ac:dyDescent="0.3">
      <c r="A140" s="18"/>
      <c r="B140" s="9"/>
      <c r="C140" s="2"/>
      <c r="D140" s="3"/>
      <c r="E140" s="75"/>
      <c r="F140" s="76"/>
    </row>
    <row r="141" spans="1:6" x14ac:dyDescent="0.3">
      <c r="A141" s="21">
        <v>3.3</v>
      </c>
      <c r="B141" s="8" t="s">
        <v>66</v>
      </c>
      <c r="C141" s="2"/>
      <c r="D141" s="3"/>
      <c r="E141" s="75"/>
      <c r="F141" s="76"/>
    </row>
    <row r="142" spans="1:6" x14ac:dyDescent="0.3">
      <c r="A142" s="33">
        <v>-1</v>
      </c>
      <c r="B142" s="9" t="s">
        <v>67</v>
      </c>
      <c r="C142" s="2" t="s">
        <v>12</v>
      </c>
      <c r="D142" s="3">
        <v>1</v>
      </c>
      <c r="E142" s="75"/>
      <c r="F142" s="76">
        <f t="shared" ref="F142" si="2">E142*D142</f>
        <v>0</v>
      </c>
    </row>
    <row r="143" spans="1:6" x14ac:dyDescent="0.3">
      <c r="A143" s="33"/>
      <c r="B143" s="9" t="s">
        <v>95</v>
      </c>
      <c r="C143" s="2"/>
      <c r="D143" s="3"/>
      <c r="E143" s="75"/>
      <c r="F143" s="76"/>
    </row>
    <row r="144" spans="1:6" x14ac:dyDescent="0.3">
      <c r="A144" s="33"/>
      <c r="B144" s="9"/>
      <c r="C144" s="2"/>
      <c r="D144" s="3"/>
      <c r="E144" s="75"/>
      <c r="F144" s="76"/>
    </row>
    <row r="145" spans="1:6" x14ac:dyDescent="0.3">
      <c r="A145" s="33"/>
      <c r="B145" s="9"/>
      <c r="C145" s="2"/>
      <c r="D145" s="3"/>
      <c r="E145" s="75"/>
      <c r="F145" s="76"/>
    </row>
    <row r="146" spans="1:6" x14ac:dyDescent="0.3">
      <c r="A146" s="33">
        <v>4</v>
      </c>
      <c r="B146" s="50" t="s">
        <v>182</v>
      </c>
      <c r="C146" s="2"/>
      <c r="D146" s="3"/>
      <c r="E146" s="75"/>
      <c r="F146" s="76"/>
    </row>
    <row r="147" spans="1:6" customFormat="1" x14ac:dyDescent="0.3">
      <c r="A147" s="51"/>
      <c r="B147" s="50" t="s">
        <v>183</v>
      </c>
      <c r="C147" s="52"/>
      <c r="D147" s="53"/>
      <c r="E147" s="86"/>
      <c r="F147" s="87"/>
    </row>
    <row r="148" spans="1:6" customFormat="1" ht="43.2" x14ac:dyDescent="0.3">
      <c r="A148" s="51"/>
      <c r="B148" s="54" t="s">
        <v>184</v>
      </c>
      <c r="C148" s="52"/>
      <c r="D148" s="53"/>
      <c r="E148" s="86"/>
      <c r="F148" s="87"/>
    </row>
    <row r="149" spans="1:6" customFormat="1" ht="43.2" x14ac:dyDescent="0.3">
      <c r="A149" s="51"/>
      <c r="B149" s="54" t="s">
        <v>185</v>
      </c>
      <c r="C149" s="52"/>
      <c r="D149" s="53"/>
      <c r="E149" s="86"/>
      <c r="F149" s="87"/>
    </row>
    <row r="150" spans="1:6" customFormat="1" ht="28.8" x14ac:dyDescent="0.3">
      <c r="A150" s="51"/>
      <c r="B150" s="55" t="s">
        <v>186</v>
      </c>
      <c r="C150" s="52"/>
      <c r="D150" s="53"/>
      <c r="E150" s="86"/>
      <c r="F150" s="87"/>
    </row>
    <row r="151" spans="1:6" customFormat="1" ht="43.2" x14ac:dyDescent="0.3">
      <c r="A151" s="51"/>
      <c r="B151" s="55" t="s">
        <v>187</v>
      </c>
      <c r="C151" s="52"/>
      <c r="D151" s="53"/>
      <c r="E151" s="86"/>
      <c r="F151" s="87"/>
    </row>
    <row r="152" spans="1:6" x14ac:dyDescent="0.3">
      <c r="A152" s="18">
        <v>4.0999999999999996</v>
      </c>
      <c r="B152" s="26" t="s">
        <v>85</v>
      </c>
      <c r="C152" s="2"/>
      <c r="D152" s="3"/>
      <c r="E152" s="75"/>
      <c r="F152" s="76"/>
    </row>
    <row r="153" spans="1:6" x14ac:dyDescent="0.3">
      <c r="A153" s="18"/>
      <c r="B153" s="9" t="s">
        <v>86</v>
      </c>
      <c r="C153" s="2"/>
      <c r="D153" s="3"/>
      <c r="E153" s="75"/>
      <c r="F153" s="76"/>
    </row>
    <row r="154" spans="1:6" x14ac:dyDescent="0.3">
      <c r="A154" s="33" t="s">
        <v>188</v>
      </c>
      <c r="B154" s="9" t="s">
        <v>87</v>
      </c>
      <c r="C154" s="2" t="s">
        <v>13</v>
      </c>
      <c r="D154" s="3">
        <v>28</v>
      </c>
      <c r="E154" s="75"/>
      <c r="F154" s="76">
        <f>E154*D154</f>
        <v>0</v>
      </c>
    </row>
    <row r="155" spans="1:6" x14ac:dyDescent="0.3">
      <c r="A155" s="33" t="s">
        <v>189</v>
      </c>
      <c r="B155" s="9" t="s">
        <v>177</v>
      </c>
      <c r="C155" s="2" t="s">
        <v>13</v>
      </c>
      <c r="D155" s="3">
        <v>137.6</v>
      </c>
      <c r="E155" s="75"/>
      <c r="F155" s="76">
        <f>E155*D155</f>
        <v>0</v>
      </c>
    </row>
    <row r="156" spans="1:6" x14ac:dyDescent="0.3">
      <c r="A156" s="18"/>
      <c r="B156" s="9"/>
      <c r="C156" s="2"/>
      <c r="D156" s="3"/>
      <c r="E156" s="75"/>
      <c r="F156" s="76"/>
    </row>
    <row r="157" spans="1:6" x14ac:dyDescent="0.3">
      <c r="A157" s="18">
        <v>4.2</v>
      </c>
      <c r="B157" s="26" t="s">
        <v>64</v>
      </c>
      <c r="C157" s="2"/>
      <c r="D157" s="3"/>
      <c r="E157" s="75"/>
      <c r="F157" s="76"/>
    </row>
    <row r="158" spans="1:6" x14ac:dyDescent="0.3">
      <c r="A158" s="33" t="s">
        <v>190</v>
      </c>
      <c r="B158" s="9" t="s">
        <v>178</v>
      </c>
      <c r="C158" s="2" t="s">
        <v>103</v>
      </c>
      <c r="D158" s="3">
        <v>40</v>
      </c>
      <c r="E158" s="75"/>
      <c r="F158" s="76">
        <f>E158*D158</f>
        <v>0</v>
      </c>
    </row>
    <row r="159" spans="1:6" x14ac:dyDescent="0.3">
      <c r="A159" s="18"/>
      <c r="B159" s="9"/>
      <c r="C159" s="2"/>
      <c r="D159" s="3"/>
      <c r="E159" s="75"/>
      <c r="F159" s="76"/>
    </row>
    <row r="160" spans="1:6" x14ac:dyDescent="0.3">
      <c r="A160" s="18">
        <v>4.3</v>
      </c>
      <c r="B160" s="26" t="s">
        <v>65</v>
      </c>
      <c r="C160" s="2"/>
      <c r="D160" s="3"/>
      <c r="E160" s="75"/>
      <c r="F160" s="76"/>
    </row>
    <row r="161" spans="1:6" x14ac:dyDescent="0.3">
      <c r="A161" s="33" t="s">
        <v>191</v>
      </c>
      <c r="B161" s="9" t="s">
        <v>89</v>
      </c>
      <c r="C161" s="2" t="s">
        <v>13</v>
      </c>
      <c r="D161" s="3">
        <v>45</v>
      </c>
      <c r="E161" s="75"/>
      <c r="F161" s="76">
        <f>E161*D161</f>
        <v>0</v>
      </c>
    </row>
    <row r="162" spans="1:6" x14ac:dyDescent="0.3">
      <c r="A162" s="33" t="s">
        <v>192</v>
      </c>
      <c r="B162" s="9" t="s">
        <v>90</v>
      </c>
      <c r="C162" s="2" t="s">
        <v>13</v>
      </c>
      <c r="D162" s="3">
        <v>109</v>
      </c>
      <c r="E162" s="75"/>
      <c r="F162" s="76">
        <f t="shared" ref="F162" si="3">E162*D162</f>
        <v>0</v>
      </c>
    </row>
    <row r="163" spans="1:6" x14ac:dyDescent="0.3">
      <c r="A163" s="18"/>
      <c r="B163" s="9"/>
      <c r="C163" s="2"/>
      <c r="D163" s="3"/>
      <c r="E163" s="75"/>
      <c r="F163" s="76"/>
    </row>
    <row r="164" spans="1:6" x14ac:dyDescent="0.3">
      <c r="A164" s="18">
        <v>4.4000000000000004</v>
      </c>
      <c r="B164" s="26" t="s">
        <v>180</v>
      </c>
      <c r="C164" s="2"/>
      <c r="D164" s="3"/>
      <c r="E164" s="75"/>
      <c r="F164" s="76"/>
    </row>
    <row r="165" spans="1:6" x14ac:dyDescent="0.3">
      <c r="A165" s="33" t="s">
        <v>193</v>
      </c>
      <c r="B165" s="9" t="s">
        <v>181</v>
      </c>
      <c r="C165" s="2" t="s">
        <v>13</v>
      </c>
      <c r="D165" s="3">
        <v>1</v>
      </c>
      <c r="E165" s="75"/>
      <c r="F165" s="76">
        <f t="shared" ref="F165" si="4">E165*D165</f>
        <v>0</v>
      </c>
    </row>
    <row r="166" spans="1:6" x14ac:dyDescent="0.3">
      <c r="A166" s="18"/>
      <c r="B166" s="9"/>
      <c r="C166" s="2"/>
      <c r="D166" s="3"/>
      <c r="E166" s="75"/>
      <c r="F166" s="76"/>
    </row>
    <row r="167" spans="1:6" x14ac:dyDescent="0.3">
      <c r="A167" s="18"/>
      <c r="B167" s="9"/>
      <c r="C167" s="2"/>
      <c r="D167" s="3"/>
      <c r="E167" s="75"/>
      <c r="F167" s="76"/>
    </row>
    <row r="168" spans="1:6" customFormat="1" x14ac:dyDescent="0.3">
      <c r="A168" s="56">
        <v>5</v>
      </c>
      <c r="B168" s="50" t="s">
        <v>194</v>
      </c>
      <c r="C168" s="57"/>
      <c r="D168" s="53"/>
      <c r="E168" s="86"/>
      <c r="F168" s="87"/>
    </row>
    <row r="169" spans="1:6" customFormat="1" x14ac:dyDescent="0.3">
      <c r="A169" s="51"/>
      <c r="B169" s="58" t="s">
        <v>183</v>
      </c>
      <c r="C169" s="57"/>
      <c r="D169" s="53"/>
      <c r="E169" s="86"/>
      <c r="F169" s="87"/>
    </row>
    <row r="170" spans="1:6" customFormat="1" ht="28.8" x14ac:dyDescent="0.3">
      <c r="A170" s="59"/>
      <c r="B170" s="60" t="s">
        <v>195</v>
      </c>
      <c r="C170" s="55"/>
      <c r="D170" s="53"/>
      <c r="E170" s="86"/>
      <c r="F170" s="87"/>
    </row>
    <row r="171" spans="1:6" customFormat="1" x14ac:dyDescent="0.3">
      <c r="A171" s="59"/>
      <c r="B171" s="61" t="s">
        <v>196</v>
      </c>
      <c r="C171" s="55"/>
      <c r="D171" s="53"/>
      <c r="E171" s="86"/>
      <c r="F171" s="87"/>
    </row>
    <row r="172" spans="1:6" customFormat="1" ht="43.2" x14ac:dyDescent="0.3">
      <c r="A172" s="59"/>
      <c r="B172" s="62" t="s">
        <v>197</v>
      </c>
      <c r="C172" s="55"/>
      <c r="D172" s="53"/>
      <c r="E172" s="86"/>
      <c r="F172" s="87"/>
    </row>
    <row r="173" spans="1:6" customFormat="1" x14ac:dyDescent="0.3">
      <c r="A173" s="59"/>
      <c r="B173" s="62"/>
      <c r="C173" s="55"/>
      <c r="D173" s="53"/>
      <c r="E173" s="86"/>
      <c r="F173" s="87"/>
    </row>
    <row r="174" spans="1:6" customFormat="1" x14ac:dyDescent="0.3">
      <c r="A174" s="63">
        <v>5.0999999999999996</v>
      </c>
      <c r="B174" s="64" t="s">
        <v>203</v>
      </c>
      <c r="C174" s="2"/>
      <c r="D174" s="65"/>
      <c r="E174" s="86"/>
      <c r="F174" s="87"/>
    </row>
    <row r="175" spans="1:6" customFormat="1" x14ac:dyDescent="0.3">
      <c r="A175" s="66" t="s">
        <v>206</v>
      </c>
      <c r="B175" s="54" t="s">
        <v>200</v>
      </c>
      <c r="C175" s="67"/>
      <c r="D175" s="53"/>
      <c r="E175" s="86"/>
      <c r="F175" s="87"/>
    </row>
    <row r="176" spans="1:6" customFormat="1" x14ac:dyDescent="0.3">
      <c r="A176" s="66"/>
      <c r="B176" s="54" t="s">
        <v>201</v>
      </c>
      <c r="C176" s="67" t="s">
        <v>199</v>
      </c>
      <c r="D176" s="53">
        <v>84</v>
      </c>
      <c r="E176" s="86"/>
      <c r="F176" s="87">
        <f t="shared" ref="F176" si="5">E176*D176</f>
        <v>0</v>
      </c>
    </row>
    <row r="177" spans="1:6" customFormat="1" x14ac:dyDescent="0.3">
      <c r="A177" s="68" t="s">
        <v>207</v>
      </c>
      <c r="B177" s="54" t="s">
        <v>202</v>
      </c>
      <c r="C177" s="69"/>
      <c r="D177" s="53"/>
      <c r="E177" s="86"/>
      <c r="F177" s="87"/>
    </row>
    <row r="178" spans="1:6" customFormat="1" x14ac:dyDescent="0.3">
      <c r="A178" s="66"/>
      <c r="B178" s="54" t="s">
        <v>201</v>
      </c>
      <c r="C178" s="67" t="s">
        <v>199</v>
      </c>
      <c r="D178" s="53">
        <v>431.58</v>
      </c>
      <c r="E178" s="86"/>
      <c r="F178" s="87">
        <f t="shared" ref="F178" si="6">E178*D178</f>
        <v>0</v>
      </c>
    </row>
    <row r="179" spans="1:6" customFormat="1" x14ac:dyDescent="0.3">
      <c r="A179" s="66"/>
      <c r="B179" s="54"/>
      <c r="C179" s="67"/>
      <c r="D179" s="53"/>
      <c r="E179" s="86"/>
      <c r="F179" s="87"/>
    </row>
    <row r="180" spans="1:6" customFormat="1" x14ac:dyDescent="0.3">
      <c r="A180" s="66">
        <v>5.2</v>
      </c>
      <c r="B180" s="54" t="s">
        <v>204</v>
      </c>
      <c r="C180" s="67"/>
      <c r="D180" s="53"/>
      <c r="E180" s="86"/>
      <c r="F180" s="87"/>
    </row>
    <row r="181" spans="1:6" customFormat="1" x14ac:dyDescent="0.3">
      <c r="A181" s="66"/>
      <c r="B181" s="54" t="s">
        <v>210</v>
      </c>
      <c r="C181" s="67"/>
      <c r="D181" s="53"/>
      <c r="E181" s="86"/>
      <c r="F181" s="87"/>
    </row>
    <row r="182" spans="1:6" customFormat="1" x14ac:dyDescent="0.3">
      <c r="A182" s="66" t="s">
        <v>208</v>
      </c>
      <c r="B182" s="54" t="s">
        <v>198</v>
      </c>
      <c r="C182" s="67" t="s">
        <v>199</v>
      </c>
      <c r="D182" s="53">
        <v>1540</v>
      </c>
      <c r="E182" s="86"/>
      <c r="F182" s="87">
        <f t="shared" ref="F182:F183" si="7">E182*D182</f>
        <v>0</v>
      </c>
    </row>
    <row r="183" spans="1:6" customFormat="1" x14ac:dyDescent="0.3">
      <c r="A183" s="66" t="s">
        <v>209</v>
      </c>
      <c r="B183" s="54" t="s">
        <v>205</v>
      </c>
      <c r="C183" s="67" t="s">
        <v>199</v>
      </c>
      <c r="D183" s="53">
        <v>200</v>
      </c>
      <c r="E183" s="86"/>
      <c r="F183" s="87">
        <f t="shared" si="7"/>
        <v>0</v>
      </c>
    </row>
    <row r="184" spans="1:6" customFormat="1" x14ac:dyDescent="0.3">
      <c r="A184" s="66"/>
      <c r="B184" s="54"/>
      <c r="C184" s="67"/>
      <c r="D184" s="53"/>
      <c r="E184" s="88"/>
      <c r="F184" s="87"/>
    </row>
    <row r="185" spans="1:6" customFormat="1" x14ac:dyDescent="0.3">
      <c r="A185" s="18">
        <v>6</v>
      </c>
      <c r="B185" s="26" t="s">
        <v>65</v>
      </c>
      <c r="C185" s="2"/>
      <c r="D185" s="3"/>
      <c r="E185" s="88"/>
      <c r="F185" s="87"/>
    </row>
    <row r="186" spans="1:6" customFormat="1" x14ac:dyDescent="0.3">
      <c r="A186" s="33"/>
      <c r="B186" s="9" t="s">
        <v>89</v>
      </c>
      <c r="C186" s="67"/>
      <c r="D186" s="3"/>
      <c r="E186" s="88"/>
      <c r="F186" s="87"/>
    </row>
    <row r="187" spans="1:6" customFormat="1" x14ac:dyDescent="0.3">
      <c r="A187" s="33" t="s">
        <v>211</v>
      </c>
      <c r="B187" s="54" t="s">
        <v>198</v>
      </c>
      <c r="C187" s="67" t="s">
        <v>199</v>
      </c>
      <c r="D187" s="53">
        <v>2159</v>
      </c>
      <c r="E187" s="86"/>
      <c r="F187" s="87">
        <f t="shared" ref="F187:F188" si="8">E187*D187</f>
        <v>0</v>
      </c>
    </row>
    <row r="188" spans="1:6" customFormat="1" x14ac:dyDescent="0.3">
      <c r="A188" s="33" t="s">
        <v>213</v>
      </c>
      <c r="B188" s="54" t="s">
        <v>205</v>
      </c>
      <c r="C188" s="67" t="s">
        <v>199</v>
      </c>
      <c r="D188" s="53">
        <v>71</v>
      </c>
      <c r="E188" s="86"/>
      <c r="F188" s="87">
        <f t="shared" si="8"/>
        <v>0</v>
      </c>
    </row>
    <row r="189" spans="1:6" customFormat="1" x14ac:dyDescent="0.3">
      <c r="A189" s="33"/>
      <c r="B189" s="54"/>
      <c r="C189" s="67"/>
      <c r="D189" s="53"/>
      <c r="E189" s="88"/>
      <c r="F189" s="87"/>
    </row>
    <row r="190" spans="1:6" customFormat="1" x14ac:dyDescent="0.3">
      <c r="A190" s="33" t="s">
        <v>212</v>
      </c>
      <c r="B190" s="9" t="s">
        <v>90</v>
      </c>
      <c r="C190" s="67"/>
      <c r="D190" s="3"/>
      <c r="E190" s="88"/>
      <c r="F190" s="87"/>
    </row>
    <row r="191" spans="1:6" customFormat="1" x14ac:dyDescent="0.3">
      <c r="A191" s="33" t="s">
        <v>211</v>
      </c>
      <c r="B191" s="54" t="s">
        <v>198</v>
      </c>
      <c r="C191" s="67" t="s">
        <v>199</v>
      </c>
      <c r="D191" s="53">
        <v>4621</v>
      </c>
      <c r="E191" s="86"/>
      <c r="F191" s="87">
        <f t="shared" ref="F191:F192" si="9">E191*D191</f>
        <v>0</v>
      </c>
    </row>
    <row r="192" spans="1:6" customFormat="1" x14ac:dyDescent="0.3">
      <c r="A192" s="33" t="s">
        <v>213</v>
      </c>
      <c r="B192" s="54" t="s">
        <v>205</v>
      </c>
      <c r="C192" s="67" t="s">
        <v>199</v>
      </c>
      <c r="D192" s="53">
        <v>159</v>
      </c>
      <c r="E192" s="86"/>
      <c r="F192" s="87">
        <f t="shared" si="9"/>
        <v>0</v>
      </c>
    </row>
    <row r="193" spans="1:6" customFormat="1" x14ac:dyDescent="0.3">
      <c r="A193" s="66"/>
      <c r="B193" s="70"/>
      <c r="C193" s="69"/>
      <c r="D193" s="53"/>
      <c r="E193" s="88"/>
      <c r="F193" s="87"/>
    </row>
    <row r="194" spans="1:6" customFormat="1" x14ac:dyDescent="0.3">
      <c r="A194" s="66"/>
      <c r="B194" s="70"/>
      <c r="C194" s="69"/>
      <c r="D194" s="53"/>
      <c r="E194" s="88"/>
      <c r="F194" s="87"/>
    </row>
    <row r="195" spans="1:6" customFormat="1" x14ac:dyDescent="0.3">
      <c r="A195" s="66"/>
      <c r="B195" s="70"/>
      <c r="C195" s="69"/>
      <c r="D195" s="53"/>
      <c r="E195" s="88"/>
      <c r="F195" s="87"/>
    </row>
    <row r="196" spans="1:6" customFormat="1" x14ac:dyDescent="0.3">
      <c r="A196" s="66"/>
      <c r="B196" s="70"/>
      <c r="C196" s="67"/>
      <c r="D196" s="53"/>
      <c r="E196" s="86"/>
      <c r="F196" s="87"/>
    </row>
    <row r="197" spans="1:6" customFormat="1" x14ac:dyDescent="0.3">
      <c r="A197" s="66"/>
      <c r="B197" s="70"/>
      <c r="C197" s="67"/>
      <c r="D197" s="53"/>
      <c r="E197" s="86"/>
      <c r="F197" s="87"/>
    </row>
    <row r="198" spans="1:6" customFormat="1" x14ac:dyDescent="0.3">
      <c r="A198" s="66"/>
      <c r="B198" s="70"/>
      <c r="C198" s="69"/>
      <c r="D198" s="53"/>
      <c r="E198" s="88"/>
      <c r="F198" s="87"/>
    </row>
    <row r="199" spans="1:6" customFormat="1" x14ac:dyDescent="0.3">
      <c r="A199" s="66"/>
      <c r="B199" s="70"/>
      <c r="C199" s="69"/>
      <c r="D199" s="53"/>
      <c r="E199" s="88"/>
      <c r="F199" s="87"/>
    </row>
    <row r="200" spans="1:6" x14ac:dyDescent="0.3">
      <c r="A200" s="18"/>
      <c r="B200" s="9"/>
      <c r="C200" s="2"/>
      <c r="D200" s="3"/>
      <c r="E200" s="75"/>
      <c r="F200" s="76"/>
    </row>
    <row r="201" spans="1:6" x14ac:dyDescent="0.3">
      <c r="A201" s="18"/>
      <c r="B201" s="9"/>
      <c r="C201" s="2"/>
      <c r="D201" s="3"/>
      <c r="E201" s="75"/>
      <c r="F201" s="76"/>
    </row>
    <row r="202" spans="1:6" x14ac:dyDescent="0.3">
      <c r="A202" s="23"/>
      <c r="B202" s="27"/>
      <c r="C202" s="29"/>
      <c r="D202" s="31"/>
      <c r="E202" s="79"/>
      <c r="F202" s="80"/>
    </row>
    <row r="203" spans="1:6" x14ac:dyDescent="0.3">
      <c r="A203" s="35"/>
      <c r="B203" s="36" t="s">
        <v>69</v>
      </c>
      <c r="C203" s="12"/>
      <c r="D203" s="13"/>
      <c r="E203" s="81"/>
      <c r="F203" s="82">
        <f>SUM(F106:F202)</f>
        <v>0</v>
      </c>
    </row>
    <row r="204" spans="1:6" x14ac:dyDescent="0.3">
      <c r="A204" s="14"/>
      <c r="B204" s="32" t="s">
        <v>70</v>
      </c>
      <c r="C204" s="15"/>
      <c r="D204" s="16"/>
      <c r="E204" s="83"/>
      <c r="F204" s="80">
        <f>F203</f>
        <v>0</v>
      </c>
    </row>
    <row r="205" spans="1:6" x14ac:dyDescent="0.3">
      <c r="E205" s="84"/>
      <c r="F205" s="85"/>
    </row>
    <row r="206" spans="1:6" x14ac:dyDescent="0.3">
      <c r="A206" s="17" t="s">
        <v>12</v>
      </c>
      <c r="B206" s="24" t="s">
        <v>14</v>
      </c>
      <c r="C206" s="28" t="s">
        <v>15</v>
      </c>
      <c r="D206" s="30" t="s">
        <v>16</v>
      </c>
      <c r="E206" s="73" t="s">
        <v>17</v>
      </c>
      <c r="F206" s="74" t="s">
        <v>18</v>
      </c>
    </row>
    <row r="207" spans="1:6" x14ac:dyDescent="0.3">
      <c r="A207" s="18"/>
      <c r="B207" s="25" t="s">
        <v>72</v>
      </c>
      <c r="C207" s="2"/>
      <c r="D207" s="3"/>
      <c r="E207" s="75"/>
      <c r="F207" s="76"/>
    </row>
    <row r="208" spans="1:6" x14ac:dyDescent="0.3">
      <c r="A208" s="18"/>
      <c r="B208" s="25" t="s">
        <v>132</v>
      </c>
      <c r="C208" s="2"/>
      <c r="D208" s="3"/>
      <c r="E208" s="75"/>
      <c r="F208" s="76"/>
    </row>
    <row r="209" spans="1:6" x14ac:dyDescent="0.3">
      <c r="A209" s="18"/>
      <c r="B209" s="9"/>
      <c r="C209" s="2"/>
      <c r="D209" s="3"/>
      <c r="E209" s="75"/>
      <c r="F209" s="76"/>
    </row>
    <row r="210" spans="1:6" x14ac:dyDescent="0.3">
      <c r="A210" s="18"/>
      <c r="B210" s="9"/>
      <c r="C210" s="2"/>
      <c r="D210" s="3"/>
      <c r="E210" s="75"/>
      <c r="F210" s="76"/>
    </row>
    <row r="211" spans="1:6" x14ac:dyDescent="0.3">
      <c r="A211" s="21">
        <v>4.0999999999999996</v>
      </c>
      <c r="B211" s="8" t="s">
        <v>32</v>
      </c>
      <c r="C211" s="2"/>
      <c r="D211" s="3"/>
      <c r="E211" s="75"/>
      <c r="F211" s="76"/>
    </row>
    <row r="212" spans="1:6" ht="43.2" x14ac:dyDescent="0.3">
      <c r="A212" s="18"/>
      <c r="B212" s="9" t="s">
        <v>75</v>
      </c>
      <c r="C212" s="2"/>
      <c r="D212" s="3"/>
      <c r="E212" s="75"/>
      <c r="F212" s="76"/>
    </row>
    <row r="213" spans="1:6" x14ac:dyDescent="0.3">
      <c r="A213" s="18"/>
      <c r="B213" s="9" t="s">
        <v>73</v>
      </c>
      <c r="C213" s="2"/>
      <c r="D213" s="3"/>
      <c r="E213" s="75"/>
      <c r="F213" s="76"/>
    </row>
    <row r="214" spans="1:6" ht="28.8" x14ac:dyDescent="0.3">
      <c r="A214" s="18"/>
      <c r="B214" s="9" t="s">
        <v>74</v>
      </c>
      <c r="C214" s="2"/>
      <c r="D214" s="3"/>
      <c r="E214" s="75"/>
      <c r="F214" s="76"/>
    </row>
    <row r="215" spans="1:6" x14ac:dyDescent="0.3">
      <c r="A215" s="18"/>
      <c r="B215" s="9"/>
      <c r="C215" s="2"/>
      <c r="D215" s="3"/>
      <c r="E215" s="75"/>
      <c r="F215" s="76"/>
    </row>
    <row r="216" spans="1:6" x14ac:dyDescent="0.3">
      <c r="A216" s="18"/>
      <c r="B216" s="9"/>
      <c r="C216" s="2"/>
      <c r="D216" s="3"/>
      <c r="E216" s="75"/>
      <c r="F216" s="76"/>
    </row>
    <row r="217" spans="1:6" x14ac:dyDescent="0.3">
      <c r="A217" s="21">
        <v>4.2</v>
      </c>
      <c r="B217" s="8" t="s">
        <v>215</v>
      </c>
      <c r="C217" s="2"/>
      <c r="D217" s="3"/>
      <c r="E217" s="75"/>
      <c r="F217" s="76"/>
    </row>
    <row r="218" spans="1:6" x14ac:dyDescent="0.3">
      <c r="A218" s="37">
        <v>-1</v>
      </c>
      <c r="B218" s="9" t="s">
        <v>214</v>
      </c>
      <c r="C218" s="2" t="s">
        <v>77</v>
      </c>
      <c r="D218" s="3">
        <v>106</v>
      </c>
      <c r="E218" s="75"/>
      <c r="F218" s="76">
        <f t="shared" ref="F218" si="10">E218*D218</f>
        <v>0</v>
      </c>
    </row>
    <row r="219" spans="1:6" x14ac:dyDescent="0.3">
      <c r="A219" s="18"/>
      <c r="B219" s="9"/>
      <c r="C219" s="2"/>
      <c r="D219" s="3"/>
      <c r="E219" s="75"/>
      <c r="F219" s="76"/>
    </row>
    <row r="220" spans="1:6" x14ac:dyDescent="0.3">
      <c r="A220" s="18"/>
      <c r="B220" s="9"/>
      <c r="C220" s="2"/>
      <c r="D220" s="3"/>
      <c r="E220" s="75"/>
      <c r="F220" s="76"/>
    </row>
    <row r="221" spans="1:6" x14ac:dyDescent="0.3">
      <c r="A221" s="21">
        <v>4.3</v>
      </c>
      <c r="B221" s="71" t="s">
        <v>216</v>
      </c>
      <c r="C221" s="2"/>
      <c r="D221" s="3"/>
      <c r="E221" s="75"/>
      <c r="F221" s="76"/>
    </row>
    <row r="222" spans="1:6" x14ac:dyDescent="0.3">
      <c r="A222" s="18"/>
      <c r="B222" s="72" t="s">
        <v>100</v>
      </c>
      <c r="C222" s="2"/>
      <c r="D222" s="3"/>
      <c r="E222" s="75"/>
      <c r="F222" s="76"/>
    </row>
    <row r="223" spans="1:6" x14ac:dyDescent="0.3">
      <c r="A223" s="33">
        <v>-1</v>
      </c>
      <c r="B223" s="9" t="s">
        <v>101</v>
      </c>
      <c r="C223" s="2" t="s">
        <v>13</v>
      </c>
      <c r="D223" s="3">
        <v>227</v>
      </c>
      <c r="E223" s="75"/>
      <c r="F223" s="76">
        <f t="shared" ref="F223" si="11">E223*D223</f>
        <v>0</v>
      </c>
    </row>
    <row r="224" spans="1:6" x14ac:dyDescent="0.3">
      <c r="A224" s="33">
        <v>-2</v>
      </c>
      <c r="B224" s="9" t="s">
        <v>217</v>
      </c>
      <c r="C224" s="2" t="s">
        <v>77</v>
      </c>
      <c r="D224" s="3">
        <v>130</v>
      </c>
      <c r="E224" s="75"/>
      <c r="F224" s="76">
        <f t="shared" ref="F224:F225" si="12">E224*D224</f>
        <v>0</v>
      </c>
    </row>
    <row r="225" spans="1:6" x14ac:dyDescent="0.3">
      <c r="A225" s="33">
        <v>-3</v>
      </c>
      <c r="B225" s="9" t="s">
        <v>102</v>
      </c>
      <c r="C225" s="2" t="s">
        <v>103</v>
      </c>
      <c r="D225" s="3">
        <v>2500</v>
      </c>
      <c r="E225" s="75"/>
      <c r="F225" s="76">
        <f t="shared" si="12"/>
        <v>0</v>
      </c>
    </row>
    <row r="226" spans="1:6" x14ac:dyDescent="0.3">
      <c r="A226" s="33">
        <v>-3</v>
      </c>
      <c r="B226" s="9" t="s">
        <v>218</v>
      </c>
      <c r="C226" s="2" t="s">
        <v>103</v>
      </c>
      <c r="D226" s="3">
        <v>1800</v>
      </c>
      <c r="E226" s="75"/>
      <c r="F226" s="76">
        <f t="shared" ref="F226" si="13">E226*D226</f>
        <v>0</v>
      </c>
    </row>
    <row r="227" spans="1:6" x14ac:dyDescent="0.3">
      <c r="A227" s="18"/>
      <c r="B227" s="9"/>
      <c r="C227" s="2"/>
      <c r="D227" s="3"/>
      <c r="E227" s="75"/>
      <c r="F227" s="76"/>
    </row>
    <row r="228" spans="1:6" ht="21" customHeight="1" x14ac:dyDescent="0.3">
      <c r="A228" s="21">
        <v>4.4000000000000004</v>
      </c>
      <c r="B228" s="8" t="s">
        <v>220</v>
      </c>
      <c r="C228" s="2"/>
      <c r="D228" s="3"/>
      <c r="E228" s="75"/>
      <c r="F228" s="76"/>
    </row>
    <row r="229" spans="1:6" x14ac:dyDescent="0.3">
      <c r="A229" s="18"/>
      <c r="B229" s="9" t="s">
        <v>76</v>
      </c>
      <c r="C229" s="2"/>
      <c r="D229" s="3"/>
      <c r="E229" s="75"/>
      <c r="F229" s="76"/>
    </row>
    <row r="230" spans="1:6" x14ac:dyDescent="0.3">
      <c r="A230" s="33">
        <v>-1</v>
      </c>
      <c r="B230" s="9" t="s">
        <v>219</v>
      </c>
      <c r="C230" s="2" t="s">
        <v>103</v>
      </c>
      <c r="D230" s="3">
        <v>16</v>
      </c>
      <c r="E230" s="75"/>
      <c r="F230" s="76">
        <f t="shared" ref="F230" si="14">E230*D230</f>
        <v>0</v>
      </c>
    </row>
    <row r="231" spans="1:6" x14ac:dyDescent="0.3">
      <c r="A231" s="33">
        <v>-2</v>
      </c>
      <c r="B231" s="9" t="s">
        <v>221</v>
      </c>
      <c r="C231" s="2" t="s">
        <v>77</v>
      </c>
      <c r="D231" s="3">
        <v>46</v>
      </c>
      <c r="E231" s="75"/>
      <c r="F231" s="76">
        <f t="shared" ref="F231" si="15">E231*D231</f>
        <v>0</v>
      </c>
    </row>
    <row r="232" spans="1:6" x14ac:dyDescent="0.3">
      <c r="A232" s="33">
        <v>-3</v>
      </c>
      <c r="B232" s="9" t="s">
        <v>222</v>
      </c>
      <c r="C232" s="2" t="s">
        <v>77</v>
      </c>
      <c r="D232" s="3">
        <v>182</v>
      </c>
      <c r="E232" s="75"/>
      <c r="F232" s="76">
        <f t="shared" ref="F232:F233" si="16">E232*D232</f>
        <v>0</v>
      </c>
    </row>
    <row r="233" spans="1:6" x14ac:dyDescent="0.3">
      <c r="A233" s="33">
        <v>-4</v>
      </c>
      <c r="B233" s="1" t="s">
        <v>104</v>
      </c>
      <c r="C233" s="2" t="s">
        <v>77</v>
      </c>
      <c r="D233" s="3">
        <v>33.299999999999997</v>
      </c>
      <c r="E233" s="75"/>
      <c r="F233" s="76">
        <f t="shared" si="16"/>
        <v>0</v>
      </c>
    </row>
    <row r="234" spans="1:6" x14ac:dyDescent="0.3">
      <c r="A234" s="33"/>
      <c r="B234" s="1"/>
      <c r="C234" s="2"/>
      <c r="D234" s="3"/>
      <c r="E234" s="75"/>
      <c r="F234" s="76"/>
    </row>
    <row r="235" spans="1:6" x14ac:dyDescent="0.3">
      <c r="A235" s="18"/>
      <c r="B235" s="9"/>
      <c r="C235" s="2"/>
      <c r="D235" s="3"/>
      <c r="E235" s="75"/>
      <c r="F235" s="76"/>
    </row>
    <row r="236" spans="1:6" x14ac:dyDescent="0.3">
      <c r="A236" s="18"/>
      <c r="B236" s="9"/>
      <c r="C236" s="2"/>
      <c r="D236" s="3"/>
      <c r="E236" s="75"/>
      <c r="F236" s="76"/>
    </row>
    <row r="237" spans="1:6" x14ac:dyDescent="0.3">
      <c r="A237" s="21">
        <v>4.5</v>
      </c>
      <c r="B237" s="8" t="s">
        <v>133</v>
      </c>
      <c r="C237" s="2"/>
      <c r="D237" s="3"/>
      <c r="E237" s="75"/>
      <c r="F237" s="76"/>
    </row>
    <row r="238" spans="1:6" x14ac:dyDescent="0.3">
      <c r="A238" s="37" t="s">
        <v>134</v>
      </c>
      <c r="B238" s="26" t="s">
        <v>131</v>
      </c>
      <c r="C238" s="2"/>
      <c r="D238" s="3"/>
      <c r="E238" s="75"/>
      <c r="F238" s="76"/>
    </row>
    <row r="239" spans="1:6" x14ac:dyDescent="0.3">
      <c r="A239" s="33">
        <v>-1</v>
      </c>
      <c r="B239" s="9" t="s">
        <v>173</v>
      </c>
      <c r="C239" s="2" t="s">
        <v>103</v>
      </c>
      <c r="D239" s="3">
        <v>6</v>
      </c>
      <c r="E239" s="75"/>
      <c r="F239" s="76">
        <f t="shared" ref="F239" si="17">E239*D239</f>
        <v>0</v>
      </c>
    </row>
    <row r="240" spans="1:6" x14ac:dyDescent="0.3">
      <c r="A240" s="18"/>
      <c r="B240" s="9"/>
      <c r="C240" s="2"/>
      <c r="D240" s="3"/>
      <c r="E240" s="75"/>
      <c r="F240" s="76"/>
    </row>
    <row r="241" spans="1:6" x14ac:dyDescent="0.3">
      <c r="A241" s="18"/>
      <c r="B241" s="9"/>
      <c r="C241" s="2"/>
      <c r="D241" s="3"/>
      <c r="E241" s="75"/>
      <c r="F241" s="76"/>
    </row>
    <row r="242" spans="1:6" x14ac:dyDescent="0.3">
      <c r="A242" s="18"/>
      <c r="B242" s="9"/>
      <c r="C242" s="2"/>
      <c r="D242" s="3"/>
      <c r="E242" s="75"/>
      <c r="F242" s="76"/>
    </row>
    <row r="243" spans="1:6" x14ac:dyDescent="0.3">
      <c r="A243" s="18"/>
      <c r="B243" s="9"/>
      <c r="C243" s="2"/>
      <c r="D243" s="3"/>
      <c r="E243" s="75"/>
      <c r="F243" s="76"/>
    </row>
    <row r="244" spans="1:6" x14ac:dyDescent="0.3">
      <c r="A244" s="18"/>
      <c r="B244" s="9"/>
      <c r="C244" s="2"/>
      <c r="D244" s="3"/>
      <c r="E244" s="75"/>
      <c r="F244" s="76"/>
    </row>
    <row r="245" spans="1:6" x14ac:dyDescent="0.3">
      <c r="A245" s="18"/>
      <c r="B245" s="9"/>
      <c r="C245" s="2"/>
      <c r="D245" s="3"/>
      <c r="E245" s="75"/>
      <c r="F245" s="76"/>
    </row>
    <row r="246" spans="1:6" x14ac:dyDescent="0.3">
      <c r="A246" s="18"/>
      <c r="B246" s="9"/>
      <c r="C246" s="2"/>
      <c r="D246" s="3"/>
      <c r="E246" s="75"/>
      <c r="F246" s="76"/>
    </row>
    <row r="247" spans="1:6" x14ac:dyDescent="0.3">
      <c r="A247" s="18"/>
      <c r="B247" s="9"/>
      <c r="C247" s="2"/>
      <c r="D247" s="3"/>
      <c r="E247" s="75"/>
      <c r="F247" s="76"/>
    </row>
    <row r="248" spans="1:6" x14ac:dyDescent="0.3">
      <c r="A248" s="18"/>
      <c r="B248" s="9"/>
      <c r="C248" s="2"/>
      <c r="D248" s="3"/>
      <c r="E248" s="75"/>
      <c r="F248" s="76"/>
    </row>
    <row r="249" spans="1:6" x14ac:dyDescent="0.3">
      <c r="A249" s="18"/>
      <c r="B249" s="9"/>
      <c r="C249" s="2"/>
      <c r="D249" s="3"/>
      <c r="E249" s="75"/>
      <c r="F249" s="76"/>
    </row>
    <row r="250" spans="1:6" x14ac:dyDescent="0.3">
      <c r="A250" s="23"/>
      <c r="B250" s="27"/>
      <c r="C250" s="29"/>
      <c r="D250" s="31"/>
      <c r="E250" s="79"/>
      <c r="F250" s="80"/>
    </row>
    <row r="251" spans="1:6" x14ac:dyDescent="0.3">
      <c r="A251" s="35"/>
      <c r="B251" s="36" t="s">
        <v>83</v>
      </c>
      <c r="C251" s="12"/>
      <c r="D251" s="13"/>
      <c r="E251" s="81"/>
      <c r="F251" s="82">
        <f>SUM(F214:F242)</f>
        <v>0</v>
      </c>
    </row>
    <row r="252" spans="1:6" x14ac:dyDescent="0.3">
      <c r="A252" s="14"/>
      <c r="B252" s="32" t="s">
        <v>84</v>
      </c>
      <c r="C252" s="15"/>
      <c r="D252" s="16"/>
      <c r="E252" s="83"/>
      <c r="F252" s="80">
        <f>F251</f>
        <v>0</v>
      </c>
    </row>
    <row r="253" spans="1:6" x14ac:dyDescent="0.3">
      <c r="E253" s="84"/>
      <c r="F253" s="85"/>
    </row>
    <row r="254" spans="1:6" x14ac:dyDescent="0.3">
      <c r="A254" s="17" t="s">
        <v>12</v>
      </c>
      <c r="B254" s="24" t="s">
        <v>14</v>
      </c>
      <c r="C254" s="28" t="s">
        <v>15</v>
      </c>
      <c r="D254" s="30" t="s">
        <v>16</v>
      </c>
      <c r="E254" s="73" t="s">
        <v>17</v>
      </c>
      <c r="F254" s="74" t="s">
        <v>18</v>
      </c>
    </row>
    <row r="255" spans="1:6" x14ac:dyDescent="0.3">
      <c r="A255" s="18"/>
      <c r="B255" s="25" t="s">
        <v>78</v>
      </c>
      <c r="C255" s="2"/>
      <c r="D255" s="3"/>
      <c r="E255" s="75"/>
      <c r="F255" s="76"/>
    </row>
    <row r="256" spans="1:6" x14ac:dyDescent="0.3">
      <c r="A256" s="18"/>
      <c r="B256" s="25" t="s">
        <v>105</v>
      </c>
      <c r="C256" s="2"/>
      <c r="D256" s="3"/>
      <c r="E256" s="75"/>
      <c r="F256" s="76"/>
    </row>
    <row r="257" spans="1:11" x14ac:dyDescent="0.3">
      <c r="A257" s="18"/>
      <c r="B257" s="9"/>
      <c r="C257" s="2"/>
      <c r="D257" s="3"/>
      <c r="E257" s="75"/>
      <c r="F257" s="76"/>
    </row>
    <row r="258" spans="1:11" x14ac:dyDescent="0.3">
      <c r="A258" s="18"/>
      <c r="B258" s="9"/>
      <c r="C258" s="2"/>
      <c r="D258" s="3"/>
      <c r="E258" s="75"/>
      <c r="F258" s="76"/>
    </row>
    <row r="259" spans="1:11" x14ac:dyDescent="0.3">
      <c r="A259" s="21">
        <v>5.0999999999999996</v>
      </c>
      <c r="B259" s="8" t="s">
        <v>32</v>
      </c>
      <c r="C259" s="2"/>
      <c r="D259" s="3"/>
      <c r="E259" s="75"/>
      <c r="F259" s="76"/>
    </row>
    <row r="260" spans="1:11" x14ac:dyDescent="0.3">
      <c r="A260" s="18"/>
      <c r="B260" s="9" t="s">
        <v>79</v>
      </c>
      <c r="C260" s="2"/>
      <c r="D260" s="3"/>
      <c r="E260" s="75"/>
      <c r="F260" s="76"/>
    </row>
    <row r="261" spans="1:11" x14ac:dyDescent="0.3">
      <c r="A261" s="18"/>
      <c r="B261" s="9" t="s">
        <v>80</v>
      </c>
      <c r="C261" s="2"/>
      <c r="D261" s="3"/>
      <c r="E261" s="75"/>
      <c r="F261" s="76"/>
    </row>
    <row r="262" spans="1:11" x14ac:dyDescent="0.3">
      <c r="A262" s="18"/>
      <c r="B262" s="9" t="s">
        <v>81</v>
      </c>
      <c r="C262" s="2"/>
      <c r="D262" s="3"/>
      <c r="E262" s="75"/>
      <c r="F262" s="76"/>
    </row>
    <row r="263" spans="1:11" x14ac:dyDescent="0.3">
      <c r="A263" s="18"/>
      <c r="B263" s="9" t="s">
        <v>82</v>
      </c>
      <c r="C263" s="2"/>
      <c r="D263" s="3"/>
      <c r="E263" s="75"/>
      <c r="F263" s="76"/>
    </row>
    <row r="264" spans="1:11" x14ac:dyDescent="0.3">
      <c r="A264" s="18"/>
      <c r="B264" s="9"/>
      <c r="C264" s="2"/>
      <c r="D264" s="3"/>
      <c r="E264" s="75"/>
      <c r="F264" s="76"/>
      <c r="K264" s="1">
        <f>6.57*3</f>
        <v>19.71</v>
      </c>
    </row>
    <row r="265" spans="1:11" x14ac:dyDescent="0.3">
      <c r="A265" s="21">
        <v>5.2</v>
      </c>
      <c r="B265" s="8"/>
      <c r="C265" s="2"/>
      <c r="D265" s="3"/>
      <c r="E265" s="75"/>
      <c r="F265" s="76"/>
    </row>
    <row r="266" spans="1:11" x14ac:dyDescent="0.3">
      <c r="A266" s="37">
        <v>-1</v>
      </c>
      <c r="B266" s="9" t="s">
        <v>223</v>
      </c>
      <c r="C266" s="2" t="s">
        <v>13</v>
      </c>
      <c r="D266" s="3">
        <v>88.9</v>
      </c>
      <c r="E266" s="75"/>
      <c r="F266" s="76">
        <f t="shared" ref="F266:F267" si="18">E266*D266</f>
        <v>0</v>
      </c>
      <c r="J266" s="1">
        <f>2*5</f>
        <v>10</v>
      </c>
    </row>
    <row r="267" spans="1:11" x14ac:dyDescent="0.3">
      <c r="A267" s="37"/>
      <c r="B267" s="9" t="s">
        <v>224</v>
      </c>
      <c r="C267" s="2" t="s">
        <v>77</v>
      </c>
      <c r="D267" s="3">
        <v>381</v>
      </c>
      <c r="E267" s="75"/>
      <c r="F267" s="76">
        <f t="shared" si="18"/>
        <v>0</v>
      </c>
    </row>
    <row r="268" spans="1:11" x14ac:dyDescent="0.3">
      <c r="A268" s="21"/>
      <c r="B268" s="8"/>
      <c r="C268" s="2"/>
      <c r="D268" s="3"/>
      <c r="E268" s="75"/>
      <c r="F268" s="76"/>
    </row>
    <row r="269" spans="1:11" x14ac:dyDescent="0.3">
      <c r="A269" s="33"/>
      <c r="B269" s="9"/>
      <c r="C269" s="2"/>
      <c r="D269" s="3"/>
      <c r="E269" s="75"/>
      <c r="F269" s="76"/>
    </row>
    <row r="270" spans="1:11" x14ac:dyDescent="0.3">
      <c r="A270" s="33"/>
      <c r="B270" s="9"/>
      <c r="C270" s="2"/>
      <c r="D270" s="3"/>
      <c r="E270" s="75"/>
      <c r="F270" s="76"/>
    </row>
    <row r="271" spans="1:11" x14ac:dyDescent="0.3">
      <c r="A271" s="18"/>
      <c r="B271" s="9"/>
      <c r="C271" s="2"/>
      <c r="D271" s="3"/>
      <c r="E271" s="75"/>
      <c r="F271" s="76"/>
    </row>
    <row r="272" spans="1:11" x14ac:dyDescent="0.3">
      <c r="A272" s="18"/>
      <c r="B272" s="9"/>
      <c r="C272" s="2"/>
      <c r="D272" s="3"/>
      <c r="E272" s="75"/>
      <c r="F272" s="76"/>
    </row>
    <row r="273" spans="1:6" x14ac:dyDescent="0.3">
      <c r="A273" s="18"/>
      <c r="B273" s="9"/>
      <c r="C273" s="2"/>
      <c r="D273" s="3"/>
      <c r="E273" s="75"/>
      <c r="F273" s="76"/>
    </row>
    <row r="274" spans="1:6" x14ac:dyDescent="0.3">
      <c r="A274" s="18"/>
      <c r="B274" s="9"/>
      <c r="C274" s="2"/>
      <c r="D274" s="3"/>
      <c r="E274" s="75"/>
      <c r="F274" s="76"/>
    </row>
    <row r="275" spans="1:6" x14ac:dyDescent="0.3">
      <c r="A275" s="18"/>
      <c r="B275" s="9"/>
      <c r="C275" s="2"/>
      <c r="D275" s="3"/>
      <c r="E275" s="75"/>
      <c r="F275" s="76"/>
    </row>
    <row r="276" spans="1:6" x14ac:dyDescent="0.3">
      <c r="A276" s="18"/>
      <c r="B276" s="9"/>
      <c r="C276" s="2"/>
      <c r="D276" s="3"/>
      <c r="E276" s="75"/>
      <c r="F276" s="76"/>
    </row>
    <row r="277" spans="1:6" x14ac:dyDescent="0.3">
      <c r="A277" s="18"/>
      <c r="B277" s="9"/>
      <c r="C277" s="2"/>
      <c r="D277" s="3"/>
      <c r="E277" s="75"/>
      <c r="F277" s="76"/>
    </row>
    <row r="278" spans="1:6" x14ac:dyDescent="0.3">
      <c r="A278" s="18"/>
      <c r="B278" s="9"/>
      <c r="C278" s="2"/>
      <c r="D278" s="3"/>
      <c r="E278" s="75"/>
      <c r="F278" s="76"/>
    </row>
    <row r="279" spans="1:6" x14ac:dyDescent="0.3">
      <c r="A279" s="18"/>
      <c r="B279" s="9"/>
      <c r="C279" s="2"/>
      <c r="D279" s="3"/>
      <c r="E279" s="75"/>
      <c r="F279" s="76"/>
    </row>
    <row r="280" spans="1:6" x14ac:dyDescent="0.3">
      <c r="A280" s="18"/>
      <c r="B280" s="9"/>
      <c r="C280" s="2"/>
      <c r="D280" s="3"/>
      <c r="E280" s="75"/>
      <c r="F280" s="76"/>
    </row>
    <row r="281" spans="1:6" x14ac:dyDescent="0.3">
      <c r="A281" s="18"/>
      <c r="B281" s="9"/>
      <c r="C281" s="2"/>
      <c r="D281" s="3"/>
      <c r="E281" s="75"/>
      <c r="F281" s="76"/>
    </row>
    <row r="282" spans="1:6" x14ac:dyDescent="0.3">
      <c r="A282" s="18"/>
      <c r="B282" s="9"/>
      <c r="C282" s="2"/>
      <c r="D282" s="3"/>
      <c r="E282" s="75"/>
      <c r="F282" s="76"/>
    </row>
    <row r="283" spans="1:6" x14ac:dyDescent="0.3">
      <c r="A283" s="18"/>
      <c r="B283" s="9"/>
      <c r="C283" s="2"/>
      <c r="D283" s="3"/>
      <c r="E283" s="75"/>
      <c r="F283" s="76"/>
    </row>
    <row r="284" spans="1:6" x14ac:dyDescent="0.3">
      <c r="A284" s="18"/>
      <c r="B284" s="9"/>
      <c r="C284" s="2"/>
      <c r="D284" s="3"/>
      <c r="E284" s="75"/>
      <c r="F284" s="76"/>
    </row>
    <row r="285" spans="1:6" x14ac:dyDescent="0.3">
      <c r="A285" s="18"/>
      <c r="B285" s="9"/>
      <c r="C285" s="2"/>
      <c r="D285" s="3"/>
      <c r="E285" s="75"/>
      <c r="F285" s="76"/>
    </row>
    <row r="286" spans="1:6" x14ac:dyDescent="0.3">
      <c r="A286" s="18"/>
      <c r="B286" s="9"/>
      <c r="C286" s="2"/>
      <c r="D286" s="3"/>
      <c r="E286" s="75"/>
      <c r="F286" s="76"/>
    </row>
    <row r="287" spans="1:6" x14ac:dyDescent="0.3">
      <c r="A287" s="18"/>
      <c r="B287" s="9"/>
      <c r="C287" s="2"/>
      <c r="D287" s="3"/>
      <c r="E287" s="75"/>
      <c r="F287" s="76"/>
    </row>
    <row r="288" spans="1:6" x14ac:dyDescent="0.3">
      <c r="A288" s="18"/>
      <c r="B288" s="9"/>
      <c r="C288" s="2"/>
      <c r="D288" s="3"/>
      <c r="E288" s="75"/>
      <c r="F288" s="76"/>
    </row>
    <row r="289" spans="1:6" x14ac:dyDescent="0.3">
      <c r="A289" s="18"/>
      <c r="B289" s="9"/>
      <c r="C289" s="2"/>
      <c r="D289" s="3"/>
      <c r="E289" s="75"/>
      <c r="F289" s="76"/>
    </row>
    <row r="290" spans="1:6" x14ac:dyDescent="0.3">
      <c r="A290" s="18"/>
      <c r="B290" s="9"/>
      <c r="C290" s="2"/>
      <c r="D290" s="3"/>
      <c r="E290" s="75"/>
      <c r="F290" s="76"/>
    </row>
    <row r="291" spans="1:6" x14ac:dyDescent="0.3">
      <c r="A291" s="18"/>
      <c r="B291" s="9"/>
      <c r="C291" s="2"/>
      <c r="D291" s="3"/>
      <c r="E291" s="75"/>
      <c r="F291" s="76"/>
    </row>
    <row r="292" spans="1:6" x14ac:dyDescent="0.3">
      <c r="A292" s="18"/>
      <c r="B292" s="9"/>
      <c r="C292" s="2"/>
      <c r="D292" s="3"/>
      <c r="E292" s="75"/>
      <c r="F292" s="76"/>
    </row>
    <row r="293" spans="1:6" x14ac:dyDescent="0.3">
      <c r="A293" s="23"/>
      <c r="B293" s="27"/>
      <c r="C293" s="29"/>
      <c r="D293" s="31"/>
      <c r="E293" s="79"/>
      <c r="F293" s="80"/>
    </row>
    <row r="294" spans="1:6" x14ac:dyDescent="0.3">
      <c r="A294" s="35"/>
      <c r="B294" s="36" t="s">
        <v>135</v>
      </c>
      <c r="C294" s="12"/>
      <c r="D294" s="13"/>
      <c r="E294" s="81"/>
      <c r="F294" s="82">
        <f>SUM(F263:F271)</f>
        <v>0</v>
      </c>
    </row>
    <row r="295" spans="1:6" x14ac:dyDescent="0.3">
      <c r="A295" s="14"/>
      <c r="B295" s="32" t="s">
        <v>136</v>
      </c>
      <c r="C295" s="15"/>
      <c r="D295" s="16"/>
      <c r="E295" s="83"/>
      <c r="F295" s="80">
        <f>F294</f>
        <v>0</v>
      </c>
    </row>
    <row r="296" spans="1:6" x14ac:dyDescent="0.3">
      <c r="E296" s="84"/>
      <c r="F296" s="85"/>
    </row>
    <row r="297" spans="1:6" x14ac:dyDescent="0.3">
      <c r="A297" s="17" t="s">
        <v>12</v>
      </c>
      <c r="B297" s="24" t="s">
        <v>14</v>
      </c>
      <c r="C297" s="28" t="s">
        <v>15</v>
      </c>
      <c r="D297" s="30" t="s">
        <v>16</v>
      </c>
      <c r="E297" s="73" t="s">
        <v>17</v>
      </c>
      <c r="F297" s="74" t="s">
        <v>18</v>
      </c>
    </row>
    <row r="298" spans="1:6" x14ac:dyDescent="0.3">
      <c r="A298" s="18"/>
      <c r="B298" s="25" t="s">
        <v>106</v>
      </c>
      <c r="C298" s="2"/>
      <c r="D298" s="3"/>
      <c r="E298" s="75"/>
      <c r="F298" s="76"/>
    </row>
    <row r="299" spans="1:6" x14ac:dyDescent="0.3">
      <c r="A299" s="18"/>
      <c r="B299" s="25" t="s">
        <v>107</v>
      </c>
      <c r="C299" s="2"/>
      <c r="D299" s="3"/>
      <c r="E299" s="75"/>
      <c r="F299" s="76"/>
    </row>
    <row r="300" spans="1:6" x14ac:dyDescent="0.3">
      <c r="A300" s="18"/>
      <c r="B300" s="9"/>
      <c r="C300" s="2"/>
      <c r="D300" s="3"/>
      <c r="E300" s="75"/>
      <c r="F300" s="76"/>
    </row>
    <row r="301" spans="1:6" x14ac:dyDescent="0.3">
      <c r="A301" s="18"/>
      <c r="B301" s="9"/>
      <c r="C301" s="2"/>
      <c r="D301" s="3"/>
      <c r="E301" s="75"/>
      <c r="F301" s="76"/>
    </row>
    <row r="302" spans="1:6" x14ac:dyDescent="0.3">
      <c r="A302" s="21">
        <v>6.1</v>
      </c>
      <c r="B302" s="8" t="s">
        <v>32</v>
      </c>
      <c r="C302" s="2"/>
      <c r="D302" s="3"/>
      <c r="E302" s="75"/>
      <c r="F302" s="76"/>
    </row>
    <row r="303" spans="1:6" x14ac:dyDescent="0.3">
      <c r="A303" s="18"/>
      <c r="B303" s="9" t="s">
        <v>108</v>
      </c>
      <c r="C303" s="2"/>
      <c r="D303" s="3"/>
      <c r="E303" s="75"/>
      <c r="F303" s="76"/>
    </row>
    <row r="304" spans="1:6" x14ac:dyDescent="0.3">
      <c r="A304" s="18"/>
      <c r="B304" s="9" t="s">
        <v>109</v>
      </c>
      <c r="C304" s="2"/>
      <c r="D304" s="3"/>
      <c r="E304" s="75"/>
      <c r="F304" s="76"/>
    </row>
    <row r="305" spans="1:6" x14ac:dyDescent="0.3">
      <c r="A305" s="18"/>
      <c r="B305" s="9" t="s">
        <v>110</v>
      </c>
      <c r="C305" s="2"/>
      <c r="D305" s="3"/>
      <c r="E305" s="75"/>
      <c r="F305" s="76"/>
    </row>
    <row r="306" spans="1:6" x14ac:dyDescent="0.3">
      <c r="A306" s="18"/>
      <c r="B306" s="9" t="s">
        <v>111</v>
      </c>
      <c r="C306" s="2"/>
      <c r="D306" s="3"/>
      <c r="E306" s="75"/>
      <c r="F306" s="76"/>
    </row>
    <row r="307" spans="1:6" x14ac:dyDescent="0.3">
      <c r="A307" s="18"/>
      <c r="B307" s="9" t="s">
        <v>112</v>
      </c>
      <c r="C307" s="2"/>
      <c r="D307" s="3"/>
      <c r="E307" s="75"/>
      <c r="F307" s="76"/>
    </row>
    <row r="308" spans="1:6" x14ac:dyDescent="0.3">
      <c r="A308" s="18"/>
      <c r="B308" s="9" t="s">
        <v>113</v>
      </c>
      <c r="C308" s="2"/>
      <c r="D308" s="3"/>
      <c r="E308" s="75"/>
      <c r="F308" s="76"/>
    </row>
    <row r="309" spans="1:6" x14ac:dyDescent="0.3">
      <c r="A309" s="18"/>
      <c r="B309" s="9"/>
      <c r="C309" s="2"/>
      <c r="D309" s="3"/>
      <c r="E309" s="75"/>
      <c r="F309" s="76"/>
    </row>
    <row r="310" spans="1:6" x14ac:dyDescent="0.3">
      <c r="A310" s="18"/>
      <c r="B310" s="9"/>
      <c r="C310" s="2"/>
      <c r="D310" s="3"/>
      <c r="E310" s="75"/>
      <c r="F310" s="76"/>
    </row>
    <row r="311" spans="1:6" x14ac:dyDescent="0.3">
      <c r="A311" s="21">
        <v>6.2</v>
      </c>
      <c r="B311" s="8" t="s">
        <v>114</v>
      </c>
      <c r="C311" s="2"/>
      <c r="D311" s="3"/>
      <c r="E311" s="75"/>
      <c r="F311" s="76"/>
    </row>
    <row r="312" spans="1:6" x14ac:dyDescent="0.3">
      <c r="A312" s="37">
        <v>-1</v>
      </c>
      <c r="B312" s="9" t="s">
        <v>115</v>
      </c>
      <c r="C312" s="2" t="s">
        <v>77</v>
      </c>
      <c r="D312" s="3">
        <f>D218</f>
        <v>106</v>
      </c>
      <c r="E312" s="75"/>
      <c r="F312" s="76">
        <f t="shared" ref="F312" si="19">E312*D312</f>
        <v>0</v>
      </c>
    </row>
    <row r="313" spans="1:6" x14ac:dyDescent="0.3">
      <c r="A313" s="37"/>
      <c r="B313" s="9"/>
      <c r="C313" s="2"/>
      <c r="D313" s="3"/>
      <c r="E313" s="75"/>
      <c r="F313" s="76"/>
    </row>
    <row r="314" spans="1:6" x14ac:dyDescent="0.3">
      <c r="A314" s="21"/>
      <c r="B314" s="8"/>
      <c r="C314" s="2"/>
      <c r="D314" s="3"/>
      <c r="E314" s="75"/>
      <c r="F314" s="76"/>
    </row>
    <row r="315" spans="1:6" x14ac:dyDescent="0.3">
      <c r="A315" s="33"/>
      <c r="B315" s="9"/>
      <c r="C315" s="2"/>
      <c r="D315" s="3"/>
      <c r="E315" s="75"/>
      <c r="F315" s="76"/>
    </row>
    <row r="316" spans="1:6" x14ac:dyDescent="0.3">
      <c r="A316" s="18"/>
      <c r="B316" s="9"/>
      <c r="C316" s="2"/>
      <c r="D316" s="3"/>
      <c r="E316" s="75"/>
      <c r="F316" s="76"/>
    </row>
    <row r="317" spans="1:6" x14ac:dyDescent="0.3">
      <c r="A317" s="18"/>
      <c r="B317" s="9"/>
      <c r="C317" s="2"/>
      <c r="D317" s="3"/>
      <c r="E317" s="75"/>
      <c r="F317" s="76"/>
    </row>
    <row r="318" spans="1:6" x14ac:dyDescent="0.3">
      <c r="A318" s="18"/>
      <c r="B318" s="9"/>
      <c r="C318" s="2"/>
      <c r="D318" s="3"/>
      <c r="E318" s="75"/>
      <c r="F318" s="76"/>
    </row>
    <row r="319" spans="1:6" x14ac:dyDescent="0.3">
      <c r="A319" s="18"/>
      <c r="B319" s="9"/>
      <c r="C319" s="2"/>
      <c r="D319" s="3"/>
      <c r="E319" s="75"/>
      <c r="F319" s="76"/>
    </row>
    <row r="320" spans="1:6" x14ac:dyDescent="0.3">
      <c r="A320" s="18"/>
      <c r="B320" s="9"/>
      <c r="C320" s="2"/>
      <c r="D320" s="3"/>
      <c r="E320" s="75"/>
      <c r="F320" s="76"/>
    </row>
    <row r="321" spans="1:6" x14ac:dyDescent="0.3">
      <c r="A321" s="18"/>
      <c r="B321" s="9"/>
      <c r="C321" s="2"/>
      <c r="D321" s="3"/>
      <c r="E321" s="75"/>
      <c r="F321" s="76"/>
    </row>
    <row r="322" spans="1:6" x14ac:dyDescent="0.3">
      <c r="A322" s="18"/>
      <c r="B322" s="9"/>
      <c r="C322" s="2"/>
      <c r="D322" s="3"/>
      <c r="E322" s="75"/>
      <c r="F322" s="76"/>
    </row>
    <row r="323" spans="1:6" x14ac:dyDescent="0.3">
      <c r="A323" s="18"/>
      <c r="B323" s="9"/>
      <c r="C323" s="2"/>
      <c r="D323" s="3"/>
      <c r="E323" s="75"/>
      <c r="F323" s="76"/>
    </row>
    <row r="324" spans="1:6" x14ac:dyDescent="0.3">
      <c r="A324" s="18"/>
      <c r="B324" s="9"/>
      <c r="C324" s="2"/>
      <c r="D324" s="3"/>
      <c r="E324" s="75"/>
      <c r="F324" s="76"/>
    </row>
    <row r="325" spans="1:6" x14ac:dyDescent="0.3">
      <c r="A325" s="18"/>
      <c r="B325" s="9"/>
      <c r="C325" s="2"/>
      <c r="D325" s="3"/>
      <c r="E325" s="75"/>
      <c r="F325" s="76"/>
    </row>
    <row r="326" spans="1:6" x14ac:dyDescent="0.3">
      <c r="A326" s="18"/>
      <c r="B326" s="9"/>
      <c r="C326" s="2"/>
      <c r="D326" s="3"/>
      <c r="E326" s="75"/>
      <c r="F326" s="76"/>
    </row>
    <row r="327" spans="1:6" x14ac:dyDescent="0.3">
      <c r="A327" s="18"/>
      <c r="B327" s="9"/>
      <c r="C327" s="2"/>
      <c r="D327" s="3"/>
      <c r="E327" s="75"/>
      <c r="F327" s="76"/>
    </row>
    <row r="328" spans="1:6" x14ac:dyDescent="0.3">
      <c r="A328" s="18"/>
      <c r="B328" s="9"/>
      <c r="C328" s="2"/>
      <c r="D328" s="3"/>
      <c r="E328" s="75"/>
      <c r="F328" s="76"/>
    </row>
    <row r="329" spans="1:6" x14ac:dyDescent="0.3">
      <c r="A329" s="18"/>
      <c r="B329" s="9"/>
      <c r="C329" s="2"/>
      <c r="D329" s="3"/>
      <c r="E329" s="75"/>
      <c r="F329" s="76"/>
    </row>
    <row r="330" spans="1:6" x14ac:dyDescent="0.3">
      <c r="A330" s="18"/>
      <c r="B330" s="9"/>
      <c r="C330" s="2"/>
      <c r="D330" s="3"/>
      <c r="E330" s="75"/>
      <c r="F330" s="76"/>
    </row>
    <row r="331" spans="1:6" x14ac:dyDescent="0.3">
      <c r="A331" s="18"/>
      <c r="B331" s="9"/>
      <c r="C331" s="2"/>
      <c r="D331" s="3"/>
      <c r="E331" s="75"/>
      <c r="F331" s="76"/>
    </row>
    <row r="332" spans="1:6" x14ac:dyDescent="0.3">
      <c r="A332" s="18"/>
      <c r="B332" s="9"/>
      <c r="C332" s="2"/>
      <c r="D332" s="3"/>
      <c r="E332" s="75"/>
      <c r="F332" s="76"/>
    </row>
    <row r="333" spans="1:6" x14ac:dyDescent="0.3">
      <c r="A333" s="18"/>
      <c r="B333" s="9"/>
      <c r="C333" s="2"/>
      <c r="D333" s="3"/>
      <c r="E333" s="75"/>
      <c r="F333" s="76"/>
    </row>
    <row r="334" spans="1:6" x14ac:dyDescent="0.3">
      <c r="A334" s="18"/>
      <c r="B334" s="9"/>
      <c r="C334" s="2"/>
      <c r="D334" s="3"/>
      <c r="E334" s="75"/>
      <c r="F334" s="76"/>
    </row>
    <row r="335" spans="1:6" x14ac:dyDescent="0.3">
      <c r="A335" s="18"/>
      <c r="B335" s="9"/>
      <c r="C335" s="2"/>
      <c r="D335" s="3"/>
      <c r="E335" s="75"/>
      <c r="F335" s="76"/>
    </row>
    <row r="336" spans="1:6" x14ac:dyDescent="0.3">
      <c r="A336" s="18"/>
      <c r="B336" s="9"/>
      <c r="C336" s="2"/>
      <c r="D336" s="3"/>
      <c r="E336" s="75"/>
      <c r="F336" s="76"/>
    </row>
    <row r="337" spans="1:6" x14ac:dyDescent="0.3">
      <c r="A337" s="18"/>
      <c r="B337" s="9"/>
      <c r="C337" s="2"/>
      <c r="D337" s="3"/>
      <c r="E337" s="75"/>
      <c r="F337" s="76"/>
    </row>
    <row r="338" spans="1:6" x14ac:dyDescent="0.3">
      <c r="A338" s="18"/>
      <c r="B338" s="9"/>
      <c r="C338" s="2"/>
      <c r="D338" s="3"/>
      <c r="E338" s="75"/>
      <c r="F338" s="76"/>
    </row>
    <row r="339" spans="1:6" x14ac:dyDescent="0.3">
      <c r="A339" s="23"/>
      <c r="B339" s="27"/>
      <c r="C339" s="29"/>
      <c r="D339" s="31"/>
      <c r="E339" s="79"/>
      <c r="F339" s="80"/>
    </row>
    <row r="340" spans="1:6" x14ac:dyDescent="0.3">
      <c r="A340" s="35"/>
      <c r="B340" s="36" t="s">
        <v>116</v>
      </c>
      <c r="C340" s="12"/>
      <c r="D340" s="13"/>
      <c r="E340" s="81"/>
      <c r="F340" s="82">
        <f>SUM(F309:F335)</f>
        <v>0</v>
      </c>
    </row>
    <row r="341" spans="1:6" x14ac:dyDescent="0.3">
      <c r="A341" s="14"/>
      <c r="B341" s="32" t="s">
        <v>117</v>
      </c>
      <c r="C341" s="15"/>
      <c r="D341" s="16"/>
      <c r="E341" s="83"/>
      <c r="F341" s="80">
        <f>F340</f>
        <v>0</v>
      </c>
    </row>
    <row r="342" spans="1:6" x14ac:dyDescent="0.3">
      <c r="E342" s="84"/>
      <c r="F342" s="85"/>
    </row>
    <row r="343" spans="1:6" x14ac:dyDescent="0.3">
      <c r="A343" s="17" t="s">
        <v>12</v>
      </c>
      <c r="B343" s="24" t="s">
        <v>14</v>
      </c>
      <c r="C343" s="28" t="s">
        <v>15</v>
      </c>
      <c r="D343" s="30" t="s">
        <v>16</v>
      </c>
      <c r="E343" s="73" t="s">
        <v>17</v>
      </c>
      <c r="F343" s="74" t="s">
        <v>18</v>
      </c>
    </row>
    <row r="344" spans="1:6" x14ac:dyDescent="0.3">
      <c r="A344" s="18"/>
      <c r="B344" s="25" t="s">
        <v>118</v>
      </c>
      <c r="C344" s="2"/>
      <c r="D344" s="3"/>
      <c r="E344" s="75"/>
      <c r="F344" s="76"/>
    </row>
    <row r="345" spans="1:6" x14ac:dyDescent="0.3">
      <c r="A345" s="18"/>
      <c r="B345" s="25" t="s">
        <v>119</v>
      </c>
      <c r="C345" s="2"/>
      <c r="D345" s="3"/>
      <c r="E345" s="75"/>
      <c r="F345" s="76"/>
    </row>
    <row r="346" spans="1:6" x14ac:dyDescent="0.3">
      <c r="A346" s="18"/>
      <c r="B346" s="9"/>
      <c r="C346" s="2"/>
      <c r="D346" s="3"/>
      <c r="E346" s="75"/>
      <c r="F346" s="76"/>
    </row>
    <row r="347" spans="1:6" x14ac:dyDescent="0.3">
      <c r="A347" s="18"/>
      <c r="B347" s="9"/>
      <c r="C347" s="2"/>
      <c r="D347" s="3"/>
      <c r="E347" s="75"/>
      <c r="F347" s="76"/>
    </row>
    <row r="348" spans="1:6" x14ac:dyDescent="0.3">
      <c r="A348" s="21">
        <v>7.1</v>
      </c>
      <c r="B348" s="8" t="s">
        <v>32</v>
      </c>
      <c r="C348" s="2"/>
      <c r="D348" s="3"/>
      <c r="E348" s="75"/>
      <c r="F348" s="76"/>
    </row>
    <row r="349" spans="1:6" x14ac:dyDescent="0.3">
      <c r="A349" s="18"/>
      <c r="B349" s="9" t="s">
        <v>120</v>
      </c>
      <c r="C349" s="2"/>
      <c r="D349" s="3"/>
      <c r="E349" s="75"/>
      <c r="F349" s="76"/>
    </row>
    <row r="350" spans="1:6" x14ac:dyDescent="0.3">
      <c r="A350" s="18"/>
      <c r="B350" s="9" t="s">
        <v>121</v>
      </c>
      <c r="C350" s="2"/>
      <c r="D350" s="3"/>
      <c r="E350" s="75"/>
      <c r="F350" s="76"/>
    </row>
    <row r="351" spans="1:6" x14ac:dyDescent="0.3">
      <c r="A351" s="18"/>
      <c r="B351" s="9" t="s">
        <v>122</v>
      </c>
      <c r="C351" s="2"/>
      <c r="D351" s="3"/>
      <c r="E351" s="75"/>
      <c r="F351" s="76"/>
    </row>
    <row r="352" spans="1:6" x14ac:dyDescent="0.3">
      <c r="A352" s="18"/>
      <c r="B352" s="9" t="s">
        <v>123</v>
      </c>
      <c r="C352" s="2"/>
      <c r="D352" s="3"/>
      <c r="E352" s="75"/>
      <c r="F352" s="76"/>
    </row>
    <row r="353" spans="1:6" x14ac:dyDescent="0.3">
      <c r="A353" s="18"/>
      <c r="B353" s="9" t="s">
        <v>124</v>
      </c>
      <c r="C353" s="2"/>
      <c r="D353" s="3"/>
      <c r="E353" s="75"/>
      <c r="F353" s="76"/>
    </row>
    <row r="354" spans="1:6" x14ac:dyDescent="0.3">
      <c r="A354" s="18"/>
      <c r="B354" s="9" t="s">
        <v>125</v>
      </c>
      <c r="C354" s="2"/>
      <c r="D354" s="3"/>
      <c r="E354" s="75"/>
      <c r="F354" s="76"/>
    </row>
    <row r="355" spans="1:6" x14ac:dyDescent="0.3">
      <c r="A355" s="18"/>
      <c r="B355" s="9" t="s">
        <v>126</v>
      </c>
      <c r="C355" s="2"/>
      <c r="D355" s="3"/>
      <c r="E355" s="75"/>
      <c r="F355" s="76"/>
    </row>
    <row r="356" spans="1:6" x14ac:dyDescent="0.3">
      <c r="A356" s="18"/>
      <c r="B356" s="9"/>
      <c r="C356" s="2"/>
      <c r="D356" s="3"/>
      <c r="E356" s="75"/>
      <c r="F356" s="76"/>
    </row>
    <row r="357" spans="1:6" x14ac:dyDescent="0.3">
      <c r="A357" s="18"/>
      <c r="B357" s="9"/>
      <c r="C357" s="2"/>
      <c r="D357" s="3"/>
      <c r="E357" s="75"/>
      <c r="F357" s="76"/>
    </row>
    <row r="358" spans="1:6" x14ac:dyDescent="0.3">
      <c r="A358" s="18"/>
      <c r="B358" s="9"/>
      <c r="C358" s="2"/>
      <c r="D358" s="3"/>
      <c r="E358" s="75"/>
      <c r="F358" s="76"/>
    </row>
    <row r="359" spans="1:6" x14ac:dyDescent="0.3">
      <c r="A359" s="21">
        <v>7.2</v>
      </c>
      <c r="B359" s="8" t="s">
        <v>127</v>
      </c>
      <c r="C359" s="2"/>
      <c r="D359" s="3"/>
      <c r="E359" s="75"/>
      <c r="F359" s="76"/>
    </row>
    <row r="360" spans="1:6" x14ac:dyDescent="0.3">
      <c r="A360" s="37">
        <v>-1</v>
      </c>
      <c r="B360" s="9" t="s">
        <v>225</v>
      </c>
      <c r="C360" s="2" t="s">
        <v>226</v>
      </c>
      <c r="D360" s="3">
        <v>1</v>
      </c>
      <c r="E360" s="75"/>
      <c r="F360" s="76">
        <f t="shared" ref="F360" si="20">E360*D360</f>
        <v>0</v>
      </c>
    </row>
    <row r="361" spans="1:6" x14ac:dyDescent="0.3">
      <c r="A361" s="37">
        <v>-2</v>
      </c>
      <c r="B361" s="9" t="s">
        <v>174</v>
      </c>
      <c r="C361" s="2" t="s">
        <v>128</v>
      </c>
      <c r="D361" s="3">
        <v>10</v>
      </c>
      <c r="E361" s="75"/>
      <c r="F361" s="76">
        <f t="shared" ref="F361" si="21">E361*D361</f>
        <v>0</v>
      </c>
    </row>
    <row r="362" spans="1:6" x14ac:dyDescent="0.3">
      <c r="A362" s="37">
        <v>-3</v>
      </c>
      <c r="B362" s="9" t="s">
        <v>227</v>
      </c>
      <c r="C362" s="2" t="s">
        <v>128</v>
      </c>
      <c r="D362" s="3">
        <v>4</v>
      </c>
      <c r="E362" s="75"/>
      <c r="F362" s="76">
        <f t="shared" ref="F362" si="22">E362*D362</f>
        <v>0</v>
      </c>
    </row>
    <row r="363" spans="1:6" x14ac:dyDescent="0.3">
      <c r="A363" s="37"/>
      <c r="B363" s="9"/>
      <c r="C363" s="2"/>
      <c r="D363" s="3"/>
      <c r="E363" s="75"/>
      <c r="F363" s="76"/>
    </row>
    <row r="364" spans="1:6" x14ac:dyDescent="0.3">
      <c r="A364" s="21">
        <v>7.3</v>
      </c>
      <c r="B364" s="8" t="s">
        <v>129</v>
      </c>
      <c r="C364" s="2"/>
      <c r="D364" s="3"/>
      <c r="E364" s="75"/>
      <c r="F364" s="76"/>
    </row>
    <row r="365" spans="1:6" x14ac:dyDescent="0.3">
      <c r="A365" s="33">
        <v>-1</v>
      </c>
      <c r="B365" s="9" t="s">
        <v>228</v>
      </c>
      <c r="C365" s="2" t="s">
        <v>103</v>
      </c>
      <c r="D365" s="3">
        <v>20</v>
      </c>
      <c r="E365" s="75"/>
      <c r="F365" s="76">
        <f t="shared" ref="F365:F366" si="23">E365*D365</f>
        <v>0</v>
      </c>
    </row>
    <row r="366" spans="1:6" x14ac:dyDescent="0.3">
      <c r="A366" s="33">
        <v>-2</v>
      </c>
      <c r="B366" s="9" t="s">
        <v>229</v>
      </c>
      <c r="C366" s="2" t="s">
        <v>103</v>
      </c>
      <c r="D366" s="3">
        <v>4</v>
      </c>
      <c r="E366" s="75"/>
      <c r="F366" s="76">
        <f t="shared" si="23"/>
        <v>0</v>
      </c>
    </row>
    <row r="367" spans="1:6" x14ac:dyDescent="0.3">
      <c r="A367" s="33"/>
      <c r="B367" s="9"/>
      <c r="C367" s="2"/>
      <c r="D367" s="3"/>
      <c r="E367" s="75"/>
      <c r="F367" s="76"/>
    </row>
    <row r="368" spans="1:6" x14ac:dyDescent="0.3">
      <c r="A368" s="21">
        <v>7.4</v>
      </c>
      <c r="B368" s="8" t="s">
        <v>130</v>
      </c>
      <c r="C368" s="2"/>
      <c r="D368" s="3"/>
      <c r="E368" s="75"/>
      <c r="F368" s="76"/>
    </row>
    <row r="369" spans="1:6" x14ac:dyDescent="0.3">
      <c r="A369" s="33">
        <v>-1</v>
      </c>
      <c r="B369" s="9" t="s">
        <v>230</v>
      </c>
      <c r="C369" s="2" t="s">
        <v>103</v>
      </c>
      <c r="D369" s="3">
        <v>2</v>
      </c>
      <c r="E369" s="75"/>
      <c r="F369" s="76">
        <f t="shared" ref="F369" si="24">E369*D369</f>
        <v>0</v>
      </c>
    </row>
    <row r="370" spans="1:6" x14ac:dyDescent="0.3">
      <c r="A370" s="33">
        <v>-2</v>
      </c>
      <c r="B370" s="9" t="s">
        <v>172</v>
      </c>
      <c r="C370" s="2" t="s">
        <v>103</v>
      </c>
      <c r="D370" s="3">
        <v>4</v>
      </c>
      <c r="E370" s="75"/>
      <c r="F370" s="76">
        <f t="shared" ref="F370" si="25">E370*D370</f>
        <v>0</v>
      </c>
    </row>
    <row r="371" spans="1:6" customFormat="1" x14ac:dyDescent="0.3">
      <c r="A371" s="33"/>
      <c r="B371" s="9"/>
      <c r="C371" s="2"/>
      <c r="D371" s="3"/>
      <c r="E371" s="75"/>
      <c r="F371" s="76"/>
    </row>
    <row r="372" spans="1:6" x14ac:dyDescent="0.3">
      <c r="A372" s="33"/>
      <c r="B372" s="9"/>
      <c r="C372" s="2"/>
      <c r="D372" s="3"/>
      <c r="E372" s="75"/>
      <c r="F372" s="76"/>
    </row>
    <row r="373" spans="1:6" x14ac:dyDescent="0.3">
      <c r="A373" s="33"/>
      <c r="B373" s="9"/>
      <c r="C373" s="2"/>
      <c r="D373" s="3"/>
      <c r="E373" s="75"/>
      <c r="F373" s="76"/>
    </row>
    <row r="374" spans="1:6" x14ac:dyDescent="0.3">
      <c r="A374" s="33"/>
      <c r="B374" s="9"/>
      <c r="C374" s="2"/>
      <c r="D374" s="3"/>
      <c r="E374" s="75"/>
      <c r="F374" s="76"/>
    </row>
    <row r="375" spans="1:6" x14ac:dyDescent="0.3">
      <c r="A375" s="33"/>
      <c r="B375" s="9"/>
      <c r="C375" s="2"/>
      <c r="D375" s="3"/>
      <c r="E375" s="75"/>
      <c r="F375" s="76"/>
    </row>
    <row r="376" spans="1:6" x14ac:dyDescent="0.3">
      <c r="A376" s="33"/>
      <c r="B376" s="9"/>
      <c r="C376" s="2"/>
      <c r="D376" s="3"/>
      <c r="E376" s="75"/>
      <c r="F376" s="76"/>
    </row>
    <row r="377" spans="1:6" x14ac:dyDescent="0.3">
      <c r="A377" s="33"/>
      <c r="B377" s="9"/>
      <c r="C377" s="2"/>
      <c r="D377" s="3"/>
      <c r="E377" s="75"/>
      <c r="F377" s="76"/>
    </row>
    <row r="378" spans="1:6" x14ac:dyDescent="0.3">
      <c r="A378" s="33"/>
      <c r="B378" s="9"/>
      <c r="C378" s="2"/>
      <c r="D378" s="3"/>
      <c r="E378" s="75"/>
      <c r="F378" s="76"/>
    </row>
    <row r="379" spans="1:6" x14ac:dyDescent="0.3">
      <c r="A379" s="33"/>
      <c r="B379"/>
      <c r="C379" s="2"/>
      <c r="D379" s="3"/>
      <c r="E379" s="75"/>
      <c r="F379" s="76"/>
    </row>
    <row r="380" spans="1:6" x14ac:dyDescent="0.3">
      <c r="A380" s="33"/>
      <c r="B380"/>
      <c r="C380" s="2"/>
      <c r="D380" s="3"/>
      <c r="E380" s="75"/>
      <c r="F380" s="76"/>
    </row>
    <row r="381" spans="1:6" x14ac:dyDescent="0.3">
      <c r="A381" s="33"/>
      <c r="B381" s="9"/>
      <c r="C381" s="2"/>
      <c r="D381" s="3"/>
      <c r="E381" s="75"/>
      <c r="F381" s="76"/>
    </row>
    <row r="382" spans="1:6" x14ac:dyDescent="0.3">
      <c r="A382" s="33"/>
      <c r="B382" s="9"/>
      <c r="C382" s="2"/>
      <c r="D382" s="3"/>
      <c r="E382" s="75"/>
      <c r="F382" s="76"/>
    </row>
    <row r="383" spans="1:6" x14ac:dyDescent="0.3">
      <c r="A383" s="33"/>
      <c r="B383" s="9"/>
      <c r="C383" s="2"/>
      <c r="D383" s="3"/>
      <c r="E383" s="75"/>
      <c r="F383" s="76"/>
    </row>
    <row r="384" spans="1:6" x14ac:dyDescent="0.3">
      <c r="A384" s="33"/>
      <c r="B384" s="9"/>
      <c r="C384" s="2"/>
      <c r="D384" s="3"/>
      <c r="E384" s="75"/>
      <c r="F384" s="76"/>
    </row>
    <row r="385" spans="1:6" x14ac:dyDescent="0.3">
      <c r="A385" s="33"/>
      <c r="B385" s="9"/>
      <c r="C385" s="2"/>
      <c r="D385" s="3"/>
      <c r="E385" s="75"/>
      <c r="F385" s="76"/>
    </row>
    <row r="386" spans="1:6" x14ac:dyDescent="0.3">
      <c r="A386" s="33"/>
      <c r="B386" s="9"/>
      <c r="C386" s="2"/>
      <c r="D386" s="3"/>
      <c r="E386" s="75"/>
      <c r="F386" s="76"/>
    </row>
    <row r="387" spans="1:6" x14ac:dyDescent="0.3">
      <c r="A387" s="18"/>
      <c r="B387" s="27"/>
      <c r="C387" s="2"/>
      <c r="D387" s="3"/>
      <c r="E387" s="75"/>
      <c r="F387" s="76"/>
    </row>
    <row r="388" spans="1:6" x14ac:dyDescent="0.3">
      <c r="A388" s="23"/>
      <c r="B388" s="36" t="s">
        <v>137</v>
      </c>
      <c r="C388" s="29"/>
      <c r="D388" s="31"/>
      <c r="E388" s="79"/>
      <c r="F388" s="80"/>
    </row>
    <row r="389" spans="1:6" x14ac:dyDescent="0.3">
      <c r="A389" s="35"/>
      <c r="B389" s="32" t="s">
        <v>138</v>
      </c>
      <c r="C389" s="12"/>
      <c r="D389" s="13"/>
      <c r="E389" s="81"/>
      <c r="F389" s="82">
        <f>SUM(F356:F371)</f>
        <v>0</v>
      </c>
    </row>
    <row r="390" spans="1:6" x14ac:dyDescent="0.3">
      <c r="A390" s="14"/>
      <c r="C390" s="15"/>
      <c r="D390" s="16"/>
      <c r="E390" s="83"/>
      <c r="F390" s="80">
        <f>F389</f>
        <v>0</v>
      </c>
    </row>
    <row r="391" spans="1:6" x14ac:dyDescent="0.3">
      <c r="B391" s="24" t="s">
        <v>14</v>
      </c>
      <c r="E391" s="84"/>
      <c r="F391" s="85"/>
    </row>
    <row r="392" spans="1:6" x14ac:dyDescent="0.3">
      <c r="A392" s="17" t="s">
        <v>12</v>
      </c>
      <c r="B392" s="25" t="s">
        <v>139</v>
      </c>
      <c r="C392" s="28" t="s">
        <v>15</v>
      </c>
      <c r="D392" s="30" t="s">
        <v>16</v>
      </c>
      <c r="E392" s="73" t="s">
        <v>17</v>
      </c>
      <c r="F392" s="74" t="s">
        <v>18</v>
      </c>
    </row>
    <row r="393" spans="1:6" x14ac:dyDescent="0.3">
      <c r="A393" s="18"/>
      <c r="B393" s="25" t="s">
        <v>140</v>
      </c>
      <c r="C393" s="2"/>
      <c r="D393" s="3"/>
      <c r="E393" s="75"/>
      <c r="F393" s="76"/>
    </row>
    <row r="394" spans="1:6" x14ac:dyDescent="0.3">
      <c r="A394" s="18"/>
      <c r="B394" s="9"/>
      <c r="C394" s="2"/>
      <c r="D394" s="3"/>
      <c r="E394" s="75"/>
      <c r="F394" s="76"/>
    </row>
    <row r="395" spans="1:6" x14ac:dyDescent="0.3">
      <c r="A395" s="18"/>
      <c r="B395" s="9" t="s">
        <v>141</v>
      </c>
      <c r="C395" s="2"/>
      <c r="D395" s="3"/>
      <c r="E395" s="75"/>
      <c r="F395" s="76"/>
    </row>
    <row r="396" spans="1:6" x14ac:dyDescent="0.3">
      <c r="A396" s="18"/>
      <c r="B396" s="9" t="s">
        <v>142</v>
      </c>
      <c r="C396" s="2"/>
      <c r="D396" s="3"/>
      <c r="E396" s="75"/>
      <c r="F396" s="76"/>
    </row>
    <row r="397" spans="1:6" x14ac:dyDescent="0.3">
      <c r="A397" s="18"/>
      <c r="B397" s="9"/>
      <c r="C397" s="2"/>
      <c r="D397" s="3"/>
      <c r="E397" s="75"/>
      <c r="F397" s="76"/>
    </row>
    <row r="398" spans="1:6" x14ac:dyDescent="0.3">
      <c r="A398" s="18"/>
      <c r="B398" s="9"/>
      <c r="C398" s="2"/>
      <c r="D398" s="3"/>
      <c r="E398" s="75"/>
      <c r="F398" s="76"/>
    </row>
    <row r="399" spans="1:6" x14ac:dyDescent="0.3">
      <c r="A399" s="18"/>
      <c r="B399" s="8" t="s">
        <v>147</v>
      </c>
      <c r="C399" s="2"/>
      <c r="D399" s="3"/>
      <c r="E399" s="75"/>
      <c r="F399" s="76"/>
    </row>
    <row r="400" spans="1:6" x14ac:dyDescent="0.3">
      <c r="A400" s="21">
        <v>8.1</v>
      </c>
      <c r="B400" s="9" t="s">
        <v>143</v>
      </c>
      <c r="C400" s="2"/>
      <c r="D400" s="3"/>
      <c r="E400" s="75"/>
      <c r="F400" s="76"/>
    </row>
    <row r="401" spans="1:6" x14ac:dyDescent="0.3">
      <c r="A401" s="37" t="s">
        <v>149</v>
      </c>
      <c r="B401" s="9" t="s">
        <v>144</v>
      </c>
      <c r="C401" s="2"/>
      <c r="D401" s="3"/>
      <c r="E401" s="75"/>
      <c r="F401" s="76"/>
    </row>
    <row r="402" spans="1:6" x14ac:dyDescent="0.3">
      <c r="A402" s="37" t="s">
        <v>150</v>
      </c>
      <c r="B402" s="9" t="s">
        <v>145</v>
      </c>
      <c r="C402" s="2"/>
      <c r="D402" s="3"/>
      <c r="E402" s="75"/>
      <c r="F402" s="76"/>
    </row>
    <row r="403" spans="1:6" x14ac:dyDescent="0.3">
      <c r="A403" s="37" t="s">
        <v>151</v>
      </c>
      <c r="B403" s="9" t="s">
        <v>166</v>
      </c>
      <c r="C403" s="2"/>
      <c r="D403" s="3"/>
      <c r="E403" s="75"/>
      <c r="F403" s="76"/>
    </row>
    <row r="404" spans="1:6" x14ac:dyDescent="0.3">
      <c r="A404" s="37" t="s">
        <v>152</v>
      </c>
      <c r="B404" s="9" t="s">
        <v>167</v>
      </c>
      <c r="C404" s="2"/>
      <c r="D404" s="3"/>
      <c r="E404" s="75"/>
      <c r="F404" s="76"/>
    </row>
    <row r="405" spans="1:6" x14ac:dyDescent="0.3">
      <c r="A405" s="37" t="s">
        <v>153</v>
      </c>
      <c r="B405" s="9" t="s">
        <v>168</v>
      </c>
      <c r="C405" s="2"/>
      <c r="D405" s="3"/>
      <c r="E405" s="75"/>
      <c r="F405" s="76"/>
    </row>
    <row r="406" spans="1:6" x14ac:dyDescent="0.3">
      <c r="A406" s="37" t="s">
        <v>154</v>
      </c>
      <c r="B406" s="9" t="s">
        <v>169</v>
      </c>
      <c r="C406" s="2"/>
      <c r="D406" s="3"/>
      <c r="E406" s="75"/>
      <c r="F406" s="76"/>
    </row>
    <row r="407" spans="1:6" x14ac:dyDescent="0.3">
      <c r="A407" s="37" t="s">
        <v>155</v>
      </c>
      <c r="B407" s="8" t="s">
        <v>146</v>
      </c>
      <c r="C407" s="2"/>
      <c r="D407" s="3"/>
      <c r="E407" s="75"/>
      <c r="F407" s="76"/>
    </row>
    <row r="408" spans="1:6" x14ac:dyDescent="0.3">
      <c r="A408" s="33"/>
      <c r="B408" s="9"/>
      <c r="C408" s="2"/>
      <c r="D408" s="3"/>
      <c r="E408" s="75"/>
      <c r="F408" s="76">
        <f>SUM(F401:F407)</f>
        <v>0</v>
      </c>
    </row>
    <row r="409" spans="1:6" x14ac:dyDescent="0.3">
      <c r="A409" s="33"/>
      <c r="B409" s="8" t="s">
        <v>148</v>
      </c>
      <c r="C409" s="2"/>
      <c r="D409" s="3"/>
      <c r="E409" s="75"/>
      <c r="F409" s="76"/>
    </row>
    <row r="410" spans="1:6" x14ac:dyDescent="0.3">
      <c r="A410" s="21">
        <v>8.1999999999999993</v>
      </c>
      <c r="B410" s="9" t="s">
        <v>143</v>
      </c>
      <c r="C410" s="2"/>
      <c r="D410" s="3"/>
      <c r="E410" s="75"/>
      <c r="F410" s="76"/>
    </row>
    <row r="411" spans="1:6" x14ac:dyDescent="0.3">
      <c r="A411" s="37" t="s">
        <v>156</v>
      </c>
      <c r="B411" s="9" t="s">
        <v>144</v>
      </c>
      <c r="C411" s="2"/>
      <c r="D411" s="3"/>
      <c r="E411" s="75"/>
      <c r="F411" s="76"/>
    </row>
    <row r="412" spans="1:6" x14ac:dyDescent="0.3">
      <c r="A412" s="37" t="s">
        <v>157</v>
      </c>
      <c r="B412" s="9" t="s">
        <v>145</v>
      </c>
      <c r="C412" s="2"/>
      <c r="D412" s="3"/>
      <c r="E412" s="75"/>
      <c r="F412" s="76"/>
    </row>
    <row r="413" spans="1:6" x14ac:dyDescent="0.3">
      <c r="A413" s="37" t="s">
        <v>158</v>
      </c>
      <c r="B413" s="9" t="s">
        <v>166</v>
      </c>
      <c r="C413" s="2"/>
      <c r="D413" s="3"/>
      <c r="E413" s="75"/>
      <c r="F413" s="76"/>
    </row>
    <row r="414" spans="1:6" x14ac:dyDescent="0.3">
      <c r="A414" s="37" t="s">
        <v>159</v>
      </c>
      <c r="B414" s="9" t="s">
        <v>167</v>
      </c>
      <c r="C414" s="2"/>
      <c r="D414" s="3"/>
      <c r="E414" s="75"/>
      <c r="F414" s="76"/>
    </row>
    <row r="415" spans="1:6" x14ac:dyDescent="0.3">
      <c r="A415" s="37" t="s">
        <v>160</v>
      </c>
      <c r="B415" s="9" t="s">
        <v>168</v>
      </c>
      <c r="C415" s="2"/>
      <c r="D415" s="3"/>
      <c r="E415" s="75"/>
      <c r="F415" s="76"/>
    </row>
    <row r="416" spans="1:6" x14ac:dyDescent="0.3">
      <c r="A416" s="37" t="s">
        <v>161</v>
      </c>
      <c r="B416" s="9" t="s">
        <v>169</v>
      </c>
      <c r="C416" s="2"/>
      <c r="D416" s="3"/>
      <c r="E416" s="75"/>
      <c r="F416" s="76"/>
    </row>
    <row r="417" spans="1:6" x14ac:dyDescent="0.3">
      <c r="A417" s="37" t="s">
        <v>162</v>
      </c>
      <c r="B417" s="8" t="s">
        <v>163</v>
      </c>
      <c r="C417" s="2"/>
      <c r="D417" s="3"/>
      <c r="E417" s="75"/>
      <c r="F417" s="76"/>
    </row>
    <row r="418" spans="1:6" x14ac:dyDescent="0.3">
      <c r="A418" s="33"/>
      <c r="B418" s="9"/>
      <c r="C418" s="2"/>
      <c r="D418" s="3"/>
      <c r="E418" s="75"/>
      <c r="F418" s="76">
        <f>SUM(F411:F417)</f>
        <v>0</v>
      </c>
    </row>
    <row r="419" spans="1:6" x14ac:dyDescent="0.3">
      <c r="A419" s="33"/>
      <c r="B419" s="9"/>
      <c r="C419" s="2"/>
      <c r="D419" s="3"/>
      <c r="E419" s="75"/>
      <c r="F419" s="76"/>
    </row>
    <row r="420" spans="1:6" x14ac:dyDescent="0.3">
      <c r="A420" s="33"/>
      <c r="B420" s="9"/>
      <c r="C420" s="2"/>
      <c r="D420" s="3"/>
      <c r="E420" s="75"/>
      <c r="F420" s="76"/>
    </row>
    <row r="421" spans="1:6" x14ac:dyDescent="0.3">
      <c r="A421" s="33"/>
      <c r="B421" s="9"/>
      <c r="C421" s="2"/>
      <c r="D421" s="3"/>
      <c r="E421" s="75"/>
      <c r="F421" s="76"/>
    </row>
    <row r="422" spans="1:6" x14ac:dyDescent="0.3">
      <c r="A422" s="33"/>
      <c r="B422" s="9"/>
      <c r="C422" s="2"/>
      <c r="D422" s="3"/>
      <c r="E422" s="75"/>
      <c r="F422" s="76"/>
    </row>
    <row r="423" spans="1:6" x14ac:dyDescent="0.3">
      <c r="A423" s="33"/>
      <c r="B423" s="9"/>
      <c r="C423" s="2"/>
      <c r="D423" s="3"/>
      <c r="E423" s="75"/>
      <c r="F423" s="76"/>
    </row>
    <row r="424" spans="1:6" x14ac:dyDescent="0.3">
      <c r="A424" s="33"/>
      <c r="B424" s="9"/>
      <c r="C424" s="2"/>
      <c r="D424" s="3"/>
      <c r="E424" s="75"/>
      <c r="F424" s="76"/>
    </row>
    <row r="425" spans="1:6" x14ac:dyDescent="0.3">
      <c r="A425" s="33"/>
      <c r="B425" s="9"/>
      <c r="C425" s="2"/>
      <c r="D425" s="3"/>
      <c r="E425" s="75"/>
      <c r="F425" s="76"/>
    </row>
    <row r="426" spans="1:6" x14ac:dyDescent="0.3">
      <c r="A426" s="33"/>
      <c r="B426" s="9"/>
      <c r="C426" s="2"/>
      <c r="D426" s="3"/>
      <c r="E426" s="75"/>
      <c r="F426" s="76"/>
    </row>
    <row r="427" spans="1:6" x14ac:dyDescent="0.3">
      <c r="A427" s="33"/>
      <c r="B427" s="9"/>
      <c r="C427" s="2"/>
      <c r="D427" s="3"/>
      <c r="E427" s="75"/>
      <c r="F427" s="76"/>
    </row>
    <row r="428" spans="1:6" x14ac:dyDescent="0.3">
      <c r="A428" s="33"/>
      <c r="B428" s="9"/>
      <c r="C428" s="2"/>
      <c r="D428" s="3"/>
      <c r="E428" s="75"/>
      <c r="F428" s="76"/>
    </row>
    <row r="429" spans="1:6" x14ac:dyDescent="0.3">
      <c r="A429" s="33"/>
      <c r="B429" s="9"/>
      <c r="C429" s="2"/>
      <c r="D429" s="3"/>
      <c r="E429" s="75"/>
      <c r="F429" s="76"/>
    </row>
    <row r="430" spans="1:6" x14ac:dyDescent="0.3">
      <c r="A430" s="33"/>
      <c r="B430" s="9"/>
      <c r="C430" s="2"/>
      <c r="D430" s="3"/>
      <c r="E430" s="75"/>
      <c r="F430" s="76"/>
    </row>
    <row r="431" spans="1:6" x14ac:dyDescent="0.3">
      <c r="A431" s="18"/>
      <c r="B431" s="27"/>
      <c r="C431" s="2"/>
      <c r="D431" s="3"/>
      <c r="E431" s="75"/>
      <c r="F431" s="76"/>
    </row>
    <row r="432" spans="1:6" x14ac:dyDescent="0.3">
      <c r="A432" s="23"/>
      <c r="B432" s="36" t="s">
        <v>164</v>
      </c>
      <c r="C432" s="29"/>
      <c r="D432" s="31"/>
      <c r="E432" s="79"/>
      <c r="F432" s="80"/>
    </row>
    <row r="433" spans="1:6" x14ac:dyDescent="0.3">
      <c r="A433" s="35"/>
      <c r="B433" s="32" t="s">
        <v>165</v>
      </c>
      <c r="C433" s="12"/>
      <c r="D433" s="13"/>
      <c r="E433" s="81"/>
      <c r="F433" s="82">
        <f>F408-F418</f>
        <v>0</v>
      </c>
    </row>
    <row r="434" spans="1:6" x14ac:dyDescent="0.3">
      <c r="A434" s="14"/>
      <c r="C434" s="15"/>
      <c r="D434" s="16"/>
      <c r="E434" s="83"/>
      <c r="F434" s="80">
        <f>F433</f>
        <v>0</v>
      </c>
    </row>
  </sheetData>
  <sheetProtection algorithmName="SHA-512" hashValue="3C3KGtKX4/cXs5wHQs0eU51eNPk1moE6Ajcaj9Tnl6gZvDu1n8/0eXZAndqVF5SB6AlxbCYjSn+IOK+9QO9yjQ==" saltValue="Yy1DnhmkwbnIwhsCzrdfgg==" spinCount="100000" sheet="1" objects="1" scenarios="1"/>
  <mergeCells count="2">
    <mergeCell ref="A2:F2"/>
    <mergeCell ref="A1:F1"/>
  </mergeCells>
  <phoneticPr fontId="9" type="noConversion"/>
  <printOptions horizontalCentered="1"/>
  <pageMargins left="0.7" right="0.7" top="0.75" bottom="0.75" header="0.3" footer="0.3"/>
  <pageSetup scale="71" fitToHeight="6" orientation="portrait" r:id="rId1"/>
  <headerFooter>
    <oddHeader>&amp;LHa.Dhihdhoo Jetty&amp;RBill of Quantities</oddHeader>
    <oddFooter>Page &amp;P</oddFooter>
  </headerFooter>
  <rowBreaks count="7" manualBreakCount="7">
    <brk id="48" max="16383" man="1"/>
    <brk id="100" max="16383" man="1"/>
    <brk id="203" max="16383" man="1"/>
    <brk id="251" max="16383" man="1"/>
    <brk id="294" max="16383" man="1"/>
    <brk id="340" max="16383" man="1"/>
    <brk id="3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SUMMARY</vt:lpstr>
      <vt:lpstr>BOQ</vt:lpstr>
      <vt:lpstr>BOQ!Print_Area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Ibrahim Hameez</dc:creator>
  <cp:lastModifiedBy>Shifana Abdul Raheem</cp:lastModifiedBy>
  <cp:lastPrinted>2019-09-03T11:08:06Z</cp:lastPrinted>
  <dcterms:created xsi:type="dcterms:W3CDTF">2019-09-02T04:30:41Z</dcterms:created>
  <dcterms:modified xsi:type="dcterms:W3CDTF">2024-08-06T09:35:35Z</dcterms:modified>
</cp:coreProperties>
</file>